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-1" sheetId="1" r:id="rId1"/>
    <sheet name="1-2" sheetId="2" r:id="rId2"/>
    <sheet name="1-3" sheetId="3" r:id="rId3"/>
    <sheet name="1-4" sheetId="4" r:id="rId4"/>
    <sheet name="1-5" sheetId="5" r:id="rId5"/>
    <sheet name="1-6" sheetId="6" r:id="rId6"/>
  </sheets>
  <definedNames>
    <definedName name="_xlnm.Print_Titles" localSheetId="0">'1-1'!$1:$3</definedName>
    <definedName name="_xlnm.Print_Titles" localSheetId="2">'1-3'!$1:$3</definedName>
    <definedName name="_xlnm.Print_Titles" localSheetId="5">'1-6'!$1:$3</definedName>
    <definedName name="_xlnm.Print_Titles" localSheetId="3">'1-4'!$1:$5</definedName>
  </definedNames>
  <calcPr calcId="144525"/>
</workbook>
</file>

<file path=xl/sharedStrings.xml><?xml version="1.0" encoding="utf-8"?>
<sst xmlns="http://schemas.openxmlformats.org/spreadsheetml/2006/main" count="1579" uniqueCount="303">
  <si>
    <t>附件1-1</t>
  </si>
  <si>
    <t>2024年省级林业草原生态保护恢复资金（生态护林员补助）安排表</t>
  </si>
  <si>
    <t>单位：万元</t>
  </si>
  <si>
    <t>单位编码</t>
  </si>
  <si>
    <t>单  位</t>
  </si>
  <si>
    <t>生态护林员补助(2110401生态保护)</t>
  </si>
  <si>
    <t>备  注</t>
  </si>
  <si>
    <t xml:space="preserve">      合      计</t>
  </si>
  <si>
    <t>省级主管部门合计</t>
  </si>
  <si>
    <t>贵州省林业局本级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</si>
  <si>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</si>
  <si>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</si>
  <si>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</si>
  <si>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</si>
  <si>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</si>
  <si>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</si>
  <si>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</si>
  <si>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>贵安新区生态护林员补助50万元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</si>
  <si>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</si>
  <si>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</si>
  <si>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</si>
  <si>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</si>
  <si>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</si>
  <si>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</si>
  <si>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</si>
  <si>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</si>
  <si>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</si>
  <si>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</si>
  <si>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</si>
  <si>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</si>
  <si>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</si>
  <si>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</si>
  <si>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</si>
  <si>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</si>
  <si>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</si>
  <si>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</si>
  <si>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</si>
  <si>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</si>
  <si>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</si>
  <si>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</si>
  <si>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</si>
  <si>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</si>
  <si>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t xml:space="preserve">        贵阳经济技术开发区</t>
  </si>
  <si>
    <t>901014105001</t>
  </si>
  <si>
    <t xml:space="preserve">        贵阳综合保税区</t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</si>
  <si>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</si>
  <si>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</si>
  <si>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</si>
  <si>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</si>
  <si>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</si>
  <si>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</si>
  <si>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</si>
  <si>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</si>
  <si>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</si>
  <si>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水城区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</si>
  <si>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</si>
  <si>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</si>
  <si>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</si>
  <si>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</si>
  <si>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</si>
  <si>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</si>
  <si>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</si>
  <si>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</si>
  <si>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</si>
  <si>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</si>
  <si>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</si>
  <si>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</si>
  <si>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</si>
  <si>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</si>
  <si>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</si>
  <si>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</si>
  <si>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</si>
  <si>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</si>
  <si>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</si>
  <si>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</si>
  <si>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</si>
  <si>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</si>
  <si>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</si>
  <si>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</si>
  <si>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</si>
  <si>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</si>
  <si>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</si>
  <si>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</si>
  <si>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</si>
  <si>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</si>
  <si>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</si>
  <si>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</si>
  <si>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</si>
  <si>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</si>
  <si>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    新蒲新区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</si>
  <si>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</si>
  <si>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</si>
  <si>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</si>
  <si>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</si>
  <si>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</si>
  <si>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</si>
  <si>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</si>
  <si>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</si>
  <si>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</si>
  <si>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</si>
  <si>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</si>
  <si>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</si>
  <si>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</si>
  <si>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</si>
  <si>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</si>
  <si>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</si>
  <si>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</si>
  <si>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t xml:space="preserve">        安顺经济技术开发区</t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</si>
  <si>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</si>
  <si>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</si>
  <si>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</si>
  <si>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</si>
  <si>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</si>
  <si>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</si>
  <si>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</si>
  <si>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</si>
  <si>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</si>
  <si>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</si>
  <si>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</si>
  <si>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</si>
  <si>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</si>
  <si>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</si>
  <si>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</si>
  <si>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</si>
  <si>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</si>
  <si>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</si>
  <si>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</si>
  <si>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</si>
  <si>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</si>
  <si>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</si>
  <si>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</si>
  <si>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</si>
  <si>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</si>
  <si>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</si>
  <si>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</si>
  <si>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</si>
  <si>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</si>
  <si>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</si>
  <si>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</si>
  <si>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</si>
  <si>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</si>
  <si>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</si>
  <si>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</si>
  <si>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</si>
  <si>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</si>
  <si>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</si>
  <si>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</si>
  <si>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</si>
  <si>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</si>
  <si>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</si>
  <si>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</si>
  <si>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</si>
  <si>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</si>
  <si>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</si>
  <si>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</si>
  <si>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</si>
  <si>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</si>
  <si>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</si>
  <si>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</si>
  <si>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</si>
  <si>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</si>
  <si>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</si>
  <si>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</si>
  <si>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</si>
  <si>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</si>
  <si>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</si>
  <si>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</si>
  <si>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</si>
  <si>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</si>
  <si>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</si>
  <si>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</si>
  <si>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</si>
  <si>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</si>
  <si>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</si>
  <si>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</si>
  <si>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百里杜鹃管理区生态护林员补助资金1165万元</t>
  </si>
  <si>
    <t xml:space="preserve">      毕节市县合计</t>
  </si>
  <si>
    <t>905002105001</t>
  </si>
  <si>
    <t xml:space="preserve">        七星关区</t>
  </si>
  <si>
    <t>金海湖生态护林员补助623万元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</si>
  <si>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</si>
  <si>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</si>
  <si>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</si>
  <si>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</si>
  <si>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</si>
  <si>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</si>
  <si>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</si>
  <si>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</si>
  <si>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</si>
  <si>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</si>
  <si>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</si>
  <si>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</si>
  <si>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</si>
  <si>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</si>
  <si>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</si>
  <si>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</si>
  <si>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</si>
  <si>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</si>
  <si>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</si>
  <si>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</si>
  <si>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</si>
  <si>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</si>
  <si>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</si>
  <si>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</si>
  <si>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</si>
  <si>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</si>
  <si>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</si>
  <si>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</si>
  <si>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</si>
  <si>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</si>
  <si>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</si>
  <si>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</si>
  <si>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</si>
  <si>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</si>
  <si>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</si>
  <si>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</si>
  <si>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</si>
  <si>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</si>
  <si>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</si>
  <si>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</si>
  <si>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</si>
  <si>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</si>
  <si>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</si>
  <si>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</si>
  <si>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义龙新区生态护林员补助资金500万元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</si>
  <si>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</si>
  <si>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</si>
  <si>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</si>
  <si>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</si>
  <si>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</si>
  <si>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</si>
  <si>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</si>
  <si>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</si>
  <si>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</si>
  <si>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</si>
  <si>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</si>
  <si>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</si>
  <si>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</si>
  <si>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</si>
  <si>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>911105001</t>
  </si>
  <si>
    <t xml:space="preserve">   贵安新区</t>
  </si>
  <si>
    <t>912105001</t>
  </si>
  <si>
    <t xml:space="preserve">   贵州双龙航空港经济区</t>
  </si>
  <si>
    <t>附件1-2</t>
  </si>
  <si>
    <t>2024年省级林业草原生态保护恢复资金（国有林保护修复补助）安排表</t>
  </si>
  <si>
    <t>单位</t>
  </si>
  <si>
    <t>国有林保护修复补助(2130207森林资源管理)</t>
  </si>
  <si>
    <t>备注</t>
  </si>
  <si>
    <t>附件1-3</t>
  </si>
  <si>
    <t>2024年省级林业草原生态保护恢复资金（湿地补助）安排表</t>
  </si>
  <si>
    <t>湿地补助(2130212湿地保护)</t>
  </si>
  <si>
    <t>遵义乐民河国家湿地公园</t>
  </si>
  <si>
    <t>罗甸蒙江国家湿地公园</t>
  </si>
  <si>
    <t>威宁锁黄仓省重要湿地保护修复</t>
  </si>
  <si>
    <t>玉屏㵲阳河省重要湿地保护修复</t>
  </si>
  <si>
    <t>江口国家湿地公园总体规划编制</t>
  </si>
  <si>
    <t>印江车江河省重要湿地保护修复</t>
  </si>
  <si>
    <t>思南白鹭湖国家湿地公园总体规划编制</t>
  </si>
  <si>
    <t>德江白果坨省重要湿地保护修复</t>
  </si>
  <si>
    <t>北盘江重要湿地保护修复30万元</t>
  </si>
  <si>
    <t>附件1-4</t>
  </si>
  <si>
    <t>2024年省级林业草原生态保护恢复资金（自然保护地（区）补助）安排表</t>
  </si>
  <si>
    <t>自然保护地（区）补助(2110406自然保护地)</t>
  </si>
  <si>
    <t>合计</t>
  </si>
  <si>
    <t>自然保护地</t>
  </si>
  <si>
    <t>风景名胜区</t>
  </si>
  <si>
    <t>鹿冲关省级森林公园</t>
  </si>
  <si>
    <t>红枫湖风景名胜区</t>
  </si>
  <si>
    <t>乌蒙山国家地质公园</t>
  </si>
  <si>
    <t>绥阳双河洞国家地质公园</t>
  </si>
  <si>
    <t>赤水丹霞国家地质公园</t>
  </si>
  <si>
    <t>黄果树风景名胜区、龙宫风景名胜区补助50万元</t>
  </si>
  <si>
    <t>关岭化石群国家地质公园</t>
  </si>
  <si>
    <t>补助荔波县中国生物圈保护区网络第25届大会20万元</t>
  </si>
  <si>
    <t>都匀斗篷山—剑江风景名胜区</t>
  </si>
  <si>
    <t>平塘国家地质公园22万元；平塘风景名胜区25万元</t>
  </si>
  <si>
    <t>荔波樟江风景名胜区</t>
  </si>
  <si>
    <t>瓮安江界河风景名胜区</t>
  </si>
  <si>
    <t>㵲阳河风景名胜区</t>
  </si>
  <si>
    <t>黎平侗乡风景名胜区</t>
  </si>
  <si>
    <t>榕江月亮山自然保护区60万元；榕江苗山侗水风景名胜区40万元</t>
  </si>
  <si>
    <t>从江月亮山自然保护区</t>
  </si>
  <si>
    <t>九洞天风景名胜区</t>
  </si>
  <si>
    <t>织金洞风景名胜区</t>
  </si>
  <si>
    <t>纳雍珙桐省级自然保护区</t>
  </si>
  <si>
    <t>九龙洞风景名胜区50万元</t>
  </si>
  <si>
    <t>兴义国家地质公园</t>
  </si>
  <si>
    <t>附件1-5</t>
  </si>
  <si>
    <t>2024年省级林业草原生态保护恢复资金（世界自然遗产补助）安排表</t>
  </si>
  <si>
    <t>世界自然遗产补助(2110406自然保护地)</t>
  </si>
  <si>
    <t>赤水世界自然遗产地</t>
  </si>
  <si>
    <t>荔波世界自然遗产</t>
  </si>
  <si>
    <t>施秉世界自然遗产</t>
  </si>
  <si>
    <t>梵净山国家级自然保护区</t>
  </si>
  <si>
    <t>附件1-6</t>
  </si>
  <si>
    <t>2024年省级林业草原生态保护恢复资金（国家重点野生动植物保护补助）安排表</t>
  </si>
  <si>
    <t>国家重点野生动植物保护补助（2130211动植物保护）</t>
  </si>
  <si>
    <t>古树名木保护</t>
  </si>
  <si>
    <t>野生动植物保护</t>
  </si>
  <si>
    <t>黄果树旅游区：古树名木保护0.74万元、国家重点野生动植物保护补助资金2万元</t>
  </si>
  <si>
    <t>州林业科学研究所</t>
  </si>
  <si>
    <t>百里杜鹃管理区古树名木保护1.5万元</t>
  </si>
  <si>
    <t>梵净山国家级自然保护区2万元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</si>
</sst>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_GBK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 applyProtection="1">
      <alignment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 applyProtection="1">
      <alignment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center" vertical="center"/>
    </xf>
    <xf numFmtId="3" fontId="2" fillId="3" borderId="2" xfId="0" applyNumberFormat="1" applyFont="1" applyFill="1" applyBorder="1" applyAlignment="1" applyProtection="1">
      <alignment horizontal="left" vertical="center"/>
    </xf>
    <xf numFmtId="176" fontId="2" fillId="3" borderId="2" xfId="0" applyNumberFormat="1" applyFont="1" applyFill="1" applyBorder="1" applyAlignment="1">
      <alignment horizontal="right" vertical="center"/>
    </xf>
    <xf numFmtId="176" fontId="6" fillId="3" borderId="2" xfId="0" applyNumberFormat="1" applyFont="1" applyFill="1" applyBorder="1" applyAlignment="1">
      <alignment horizontal="left" vertical="center" wrapText="1"/>
    </xf>
    <xf numFmtId="49" fontId="2" fillId="4" borderId="5" xfId="0" applyNumberFormat="1" applyFont="1" applyFill="1" applyBorder="1" applyAlignment="1">
      <alignment horizontal="left"/>
    </xf>
    <xf numFmtId="3" fontId="2" fillId="4" borderId="2" xfId="0" applyNumberFormat="1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>
      <alignment horizontal="right" vertical="center" wrapText="1"/>
    </xf>
    <xf numFmtId="49" fontId="2" fillId="4" borderId="0" xfId="0" applyNumberFormat="1" applyFont="1" applyFill="1" applyBorder="1" applyAlignment="1">
      <alignment horizontal="left"/>
    </xf>
    <xf numFmtId="49" fontId="2" fillId="4" borderId="6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/>
    </xf>
    <xf numFmtId="3" fontId="2" fillId="0" borderId="2" xfId="0" applyNumberFormat="1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left"/>
    </xf>
    <xf numFmtId="3" fontId="2" fillId="4" borderId="1" xfId="0" applyNumberFormat="1" applyFont="1" applyFill="1" applyBorder="1" applyAlignment="1" applyProtection="1">
      <alignment horizontal="left" vertical="center"/>
    </xf>
    <xf numFmtId="49" fontId="2" fillId="4" borderId="2" xfId="0" applyNumberFormat="1" applyFont="1" applyFill="1" applyBorder="1" applyAlignment="1">
      <alignment horizontal="left"/>
    </xf>
    <xf numFmtId="176" fontId="5" fillId="5" borderId="2" xfId="0" applyNumberFormat="1" applyFont="1" applyFill="1" applyBorder="1" applyAlignment="1">
      <alignment horizontal="right" vertical="center" wrapText="1"/>
    </xf>
    <xf numFmtId="176" fontId="5" fillId="5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176" fontId="5" fillId="5" borderId="2" xfId="0" applyNumberFormat="1" applyFont="1" applyFill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M151"/>
  <sheetViews>
    <sheetView tabSelected="1" topLeftCell="B1" workbookViewId="0">
      <selection activeCell="C149" sqref="C149"/>
    </sheetView>
  </sheetViews>
  <sheetFormatPr defaultColWidth="9" defaultRowHeight="14.25"/>
  <cols>
    <col min="1" max="1" width="13.875" style="4" hidden="1" customWidth="1"/>
    <col min="2" max="2" width="35.375" style="4" customWidth="1"/>
    <col min="3" max="3" width="23.75" style="4" customWidth="1"/>
    <col min="4" max="4" width="23.875" style="5" customWidth="1"/>
    <col min="5" max="16341" width="9" style="4"/>
  </cols>
  <sheetData>
    <row r="1" ht="22" customHeight="1" spans="2:2">
      <c r="B1" s="6" t="s">
        <v>0</v>
      </c>
    </row>
    <row r="2" s="1" customFormat="1" ht="60" customHeight="1" spans="2:4">
      <c r="B2" s="7" t="s">
        <v>1</v>
      </c>
      <c r="C2" s="7"/>
      <c r="D2" s="52"/>
    </row>
    <row r="3" s="2" customFormat="1" ht="18.75" customHeight="1" spans="2:4">
      <c r="B3" s="8"/>
      <c r="D3" s="9" t="s">
        <v>2</v>
      </c>
    </row>
    <row r="4" s="30" customFormat="1" ht="34" customHeight="1" spans="1:16341">
      <c r="A4" s="30" t="s">
        <v>3</v>
      </c>
      <c r="B4" s="32" t="s">
        <v>4</v>
      </c>
      <c r="C4" s="11" t="s">
        <v>5</v>
      </c>
      <c r="D4" s="12" t="s">
        <v>6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</row>
    <row r="5" s="3" customFormat="1" ht="24" customHeight="1" spans="2:4">
      <c r="B5" s="15" t="s">
        <v>7</v>
      </c>
      <c r="C5" s="16">
        <f>C9+C10+C6</f>
        <v>90049</v>
      </c>
      <c r="D5" s="17"/>
    </row>
    <row r="6" s="3" customFormat="1" ht="25" hidden="1" customHeight="1" spans="2:4">
      <c r="B6" s="15" t="s">
        <v>8</v>
      </c>
      <c r="C6" s="16">
        <f>C7</f>
        <v>0</v>
      </c>
      <c r="D6" s="17"/>
    </row>
    <row r="7" s="3" customFormat="1" ht="25" hidden="1" customHeight="1" spans="2:4">
      <c r="B7" s="15" t="s">
        <v>9</v>
      </c>
      <c r="C7" s="16">
        <f>SUM(C8:C8)</f>
        <v>0</v>
      </c>
      <c r="D7" s="17"/>
    </row>
    <row r="8" s="3" customFormat="1" ht="25" hidden="1" customHeight="1" spans="2:4">
      <c r="B8" s="18"/>
      <c r="C8" s="19"/>
      <c r="D8" s="20"/>
    </row>
    <row r="9" s="3" customFormat="1" ht="25" hidden="1" customHeight="1" spans="2:4">
      <c r="B9" s="15" t="s">
        <v>10</v>
      </c>
      <c r="C9" s="16">
        <f>C14+C31+C40+C60+C72+C89+C110+C123+C138+C150+C151</f>
        <v>1215</v>
      </c>
      <c r="D9" s="17"/>
    </row>
    <row r="10" s="3" customFormat="1" ht="25" hidden="1" customHeight="1" spans="2:4">
      <c r="B10" s="15" t="s">
        <v>11</v>
      </c>
      <c r="C10" s="16">
        <f>C11+C12</f>
        <v>88834</v>
      </c>
      <c r="D10" s="17"/>
    </row>
    <row r="11" s="3" customFormat="1" ht="25" hidden="1" customHeight="1" spans="2:4">
      <c r="B11" s="21" t="s">
        <v>12</v>
      </c>
      <c r="C11" s="16">
        <f>C16+C33+C42+C62+C74+C91+C112+C125+C140</f>
        <v>32113</v>
      </c>
      <c r="D11" s="17"/>
    </row>
    <row r="12" s="3" customFormat="1" ht="25" hidden="1" customHeight="1" spans="2:4">
      <c r="B12" s="21" t="s">
        <v>13</v>
      </c>
      <c r="C12" s="16">
        <f>SUM(C17,C34,C43,C63,C75,C92,C113,C126,C141)</f>
        <v>56721</v>
      </c>
      <c r="D12" s="17"/>
    </row>
    <row r="13" s="3" customFormat="1" ht="25" customHeight="1" spans="2:4">
      <c r="B13" s="22" t="s">
        <v>14</v>
      </c>
      <c r="C13" s="23">
        <f>C14+C15</f>
        <v>2900</v>
      </c>
      <c r="D13" s="24"/>
    </row>
    <row r="14" s="3" customFormat="1" ht="25" customHeight="1" spans="1:4">
      <c r="A14" s="25" t="s">
        <v>15</v>
      </c>
      <c r="B14" s="26" t="s">
        <v>16</v>
      </c>
      <c r="C14" s="27">
        <v>50</v>
      </c>
      <c r="D14" s="47" t="s">
        <v>17</v>
      </c>
    </row>
    <row r="15" s="3" customFormat="1" ht="25" hidden="1" customHeight="1" spans="2:4">
      <c r="B15" s="22" t="s">
        <v>18</v>
      </c>
      <c r="C15" s="23">
        <f>C16+C17</f>
        <v>2850</v>
      </c>
      <c r="D15" s="24"/>
    </row>
    <row r="16" s="3" customFormat="1" ht="25" hidden="1" customHeight="1" spans="2:4">
      <c r="B16" s="22" t="s">
        <v>19</v>
      </c>
      <c r="C16" s="23">
        <f>SUM(C18:C22)+C27+C28+C29</f>
        <v>241</v>
      </c>
      <c r="D16" s="24"/>
    </row>
    <row r="17" s="3" customFormat="1" ht="25" hidden="1" customHeight="1" spans="2:4">
      <c r="B17" s="22" t="s">
        <v>20</v>
      </c>
      <c r="C17" s="23">
        <f>SUM(C23:C26)</f>
        <v>2609</v>
      </c>
      <c r="D17" s="24"/>
    </row>
    <row r="18" s="3" customFormat="1" ht="25" customHeight="1" spans="1:4">
      <c r="A18" s="25" t="s">
        <v>21</v>
      </c>
      <c r="B18" s="26" t="s">
        <v>22</v>
      </c>
      <c r="C18" s="27">
        <v>180</v>
      </c>
      <c r="D18" s="47"/>
    </row>
    <row r="19" s="3" customFormat="1" ht="25" customHeight="1" spans="1:4">
      <c r="A19" s="25" t="s">
        <v>23</v>
      </c>
      <c r="B19" s="26" t="s">
        <v>24</v>
      </c>
      <c r="C19" s="27">
        <v>61</v>
      </c>
      <c r="D19" s="47"/>
    </row>
    <row r="20" s="3" customFormat="1" ht="25" hidden="1" customHeight="1" spans="1:4">
      <c r="A20" s="25" t="s">
        <v>25</v>
      </c>
      <c r="B20" s="26" t="s">
        <v>26</v>
      </c>
      <c r="C20" s="27"/>
      <c r="D20" s="47"/>
    </row>
    <row r="21" s="3" customFormat="1" ht="25" hidden="1" customHeight="1" spans="1:4">
      <c r="A21" s="25" t="s">
        <v>27</v>
      </c>
      <c r="B21" s="26" t="s">
        <v>28</v>
      </c>
      <c r="C21" s="27"/>
      <c r="D21" s="47"/>
    </row>
    <row r="22" s="3" customFormat="1" ht="25" hidden="1" customHeight="1" spans="1:4">
      <c r="A22" s="25" t="s">
        <v>29</v>
      </c>
      <c r="B22" s="26" t="s">
        <v>30</v>
      </c>
      <c r="C22" s="27"/>
      <c r="D22" s="47"/>
    </row>
    <row r="23" s="3" customFormat="1" ht="25" customHeight="1" spans="1:4">
      <c r="A23" s="25" t="s">
        <v>31</v>
      </c>
      <c r="B23" s="26" t="s">
        <v>32</v>
      </c>
      <c r="C23" s="27">
        <v>76</v>
      </c>
      <c r="D23" s="47"/>
    </row>
    <row r="24" s="3" customFormat="1" ht="25" customHeight="1" spans="1:4">
      <c r="A24" s="25" t="s">
        <v>33</v>
      </c>
      <c r="B24" s="26" t="s">
        <v>34</v>
      </c>
      <c r="C24" s="27">
        <v>1035</v>
      </c>
      <c r="D24" s="47"/>
    </row>
    <row r="25" s="3" customFormat="1" ht="25" customHeight="1" spans="1:4">
      <c r="A25" s="25" t="s">
        <v>35</v>
      </c>
      <c r="B25" s="26" t="s">
        <v>36</v>
      </c>
      <c r="C25" s="27">
        <v>415</v>
      </c>
      <c r="D25" s="47"/>
    </row>
    <row r="26" s="3" customFormat="1" ht="25" customHeight="1" spans="1:4">
      <c r="A26" s="25" t="s">
        <v>37</v>
      </c>
      <c r="B26" s="26" t="s">
        <v>38</v>
      </c>
      <c r="C26" s="27">
        <v>1083</v>
      </c>
      <c r="D26" s="47"/>
    </row>
    <row r="27" s="3" customFormat="1" ht="25" hidden="1" customHeight="1" spans="1:4">
      <c r="A27" s="25" t="s">
        <v>39</v>
      </c>
      <c r="B27" s="26" t="s">
        <v>40</v>
      </c>
      <c r="C27" s="27"/>
      <c r="D27" s="47"/>
    </row>
    <row r="28" s="3" customFormat="1" ht="25" hidden="1" customHeight="1" spans="1:4">
      <c r="A28" s="25" t="s">
        <v>41</v>
      </c>
      <c r="B28" s="26" t="s">
        <v>42</v>
      </c>
      <c r="C28" s="27"/>
      <c r="D28" s="47"/>
    </row>
    <row r="29" s="3" customFormat="1" ht="25" hidden="1" customHeight="1" spans="1:4">
      <c r="A29" s="25" t="s">
        <v>43</v>
      </c>
      <c r="B29" s="26" t="s">
        <v>44</v>
      </c>
      <c r="C29" s="27"/>
      <c r="D29" s="47"/>
    </row>
    <row r="30" s="3" customFormat="1" ht="25" customHeight="1" spans="2:4">
      <c r="B30" s="22" t="s">
        <v>45</v>
      </c>
      <c r="C30" s="23">
        <f>C31+C32</f>
        <v>5527</v>
      </c>
      <c r="D30" s="24"/>
    </row>
    <row r="31" s="3" customFormat="1" ht="25" hidden="1" customHeight="1" spans="1:4">
      <c r="A31" s="25" t="s">
        <v>46</v>
      </c>
      <c r="B31" s="26" t="s">
        <v>47</v>
      </c>
      <c r="C31" s="27"/>
      <c r="D31" s="47"/>
    </row>
    <row r="32" s="3" customFormat="1" ht="25" hidden="1" customHeight="1" spans="2:4">
      <c r="B32" s="22" t="s">
        <v>48</v>
      </c>
      <c r="C32" s="23">
        <f>C33+C34</f>
        <v>5527</v>
      </c>
      <c r="D32" s="24"/>
    </row>
    <row r="33" s="3" customFormat="1" ht="25" hidden="1" customHeight="1" spans="2:4">
      <c r="B33" s="22" t="s">
        <v>19</v>
      </c>
      <c r="C33" s="23">
        <f>C37+C38</f>
        <v>3400</v>
      </c>
      <c r="D33" s="24"/>
    </row>
    <row r="34" s="3" customFormat="1" ht="25" hidden="1" customHeight="1" spans="2:4">
      <c r="B34" s="22" t="s">
        <v>20</v>
      </c>
      <c r="C34" s="23">
        <f>SUM(C35:C36)</f>
        <v>2127</v>
      </c>
      <c r="D34" s="24"/>
    </row>
    <row r="35" s="3" customFormat="1" ht="25" customHeight="1" spans="1:4">
      <c r="A35" s="25" t="s">
        <v>49</v>
      </c>
      <c r="B35" s="26" t="s">
        <v>50</v>
      </c>
      <c r="C35" s="27">
        <v>766</v>
      </c>
      <c r="D35" s="47"/>
    </row>
    <row r="36" s="3" customFormat="1" ht="25" customHeight="1" spans="1:4">
      <c r="A36" s="25" t="s">
        <v>51</v>
      </c>
      <c r="B36" s="26" t="s">
        <v>52</v>
      </c>
      <c r="C36" s="27">
        <v>1361</v>
      </c>
      <c r="D36" s="47"/>
    </row>
    <row r="37" s="3" customFormat="1" ht="25" customHeight="1" spans="1:4">
      <c r="A37" s="25" t="s">
        <v>53</v>
      </c>
      <c r="B37" s="26" t="s">
        <v>54</v>
      </c>
      <c r="C37" s="27">
        <v>3000</v>
      </c>
      <c r="D37" s="47"/>
    </row>
    <row r="38" s="3" customFormat="1" ht="25" customHeight="1" spans="1:4">
      <c r="A38" s="25" t="s">
        <v>55</v>
      </c>
      <c r="B38" s="26" t="s">
        <v>56</v>
      </c>
      <c r="C38" s="27">
        <v>400</v>
      </c>
      <c r="D38" s="47"/>
    </row>
    <row r="39" s="3" customFormat="1" ht="25" customHeight="1" spans="2:4">
      <c r="B39" s="22" t="s">
        <v>57</v>
      </c>
      <c r="C39" s="23">
        <f>C40+C41</f>
        <v>10709</v>
      </c>
      <c r="D39" s="24"/>
    </row>
    <row r="40" s="3" customFormat="1" ht="25" hidden="1" customHeight="1" spans="1:4">
      <c r="A40" s="25" t="s">
        <v>58</v>
      </c>
      <c r="B40" s="26" t="s">
        <v>59</v>
      </c>
      <c r="C40" s="27"/>
      <c r="D40" s="47"/>
    </row>
    <row r="41" s="3" customFormat="1" ht="25" hidden="1" customHeight="1" spans="2:4">
      <c r="B41" s="22" t="s">
        <v>60</v>
      </c>
      <c r="C41" s="23">
        <f>C42+C43</f>
        <v>10709</v>
      </c>
      <c r="D41" s="24"/>
    </row>
    <row r="42" s="3" customFormat="1" ht="25" hidden="1" customHeight="1" spans="2:4">
      <c r="B42" s="22" t="s">
        <v>19</v>
      </c>
      <c r="C42" s="23">
        <f>C44+C45+C46+C58</f>
        <v>5140</v>
      </c>
      <c r="D42" s="24"/>
    </row>
    <row r="43" s="3" customFormat="1" ht="25" hidden="1" customHeight="1" spans="2:4">
      <c r="B43" s="22" t="s">
        <v>20</v>
      </c>
      <c r="C43" s="23">
        <f>SUM(C47:C57)</f>
        <v>5569</v>
      </c>
      <c r="D43" s="24"/>
    </row>
    <row r="44" s="3" customFormat="1" ht="25" customHeight="1" spans="1:4">
      <c r="A44" s="25" t="s">
        <v>61</v>
      </c>
      <c r="B44" s="26" t="s">
        <v>62</v>
      </c>
      <c r="C44" s="27">
        <v>35</v>
      </c>
      <c r="D44" s="47"/>
    </row>
    <row r="45" s="3" customFormat="1" ht="25" customHeight="1" spans="1:4">
      <c r="A45" s="25" t="s">
        <v>63</v>
      </c>
      <c r="B45" s="26" t="s">
        <v>64</v>
      </c>
      <c r="C45" s="27">
        <v>886</v>
      </c>
      <c r="D45" s="47"/>
    </row>
    <row r="46" s="3" customFormat="1" ht="25" customHeight="1" spans="1:4">
      <c r="A46" s="25" t="s">
        <v>65</v>
      </c>
      <c r="B46" s="26" t="s">
        <v>66</v>
      </c>
      <c r="C46" s="27">
        <v>3760</v>
      </c>
      <c r="D46" s="47"/>
    </row>
    <row r="47" s="3" customFormat="1" ht="25" customHeight="1" spans="1:4">
      <c r="A47" s="25" t="s">
        <v>67</v>
      </c>
      <c r="B47" s="26" t="s">
        <v>68</v>
      </c>
      <c r="C47" s="27">
        <v>1520</v>
      </c>
      <c r="D47" s="47"/>
    </row>
    <row r="48" s="3" customFormat="1" ht="25" customHeight="1" spans="1:4">
      <c r="A48" s="25" t="s">
        <v>69</v>
      </c>
      <c r="B48" s="26" t="s">
        <v>70</v>
      </c>
      <c r="C48" s="27">
        <v>430</v>
      </c>
      <c r="D48" s="47"/>
    </row>
    <row r="49" s="3" customFormat="1" ht="25" customHeight="1" spans="1:4">
      <c r="A49" s="25" t="s">
        <v>71</v>
      </c>
      <c r="B49" s="26" t="s">
        <v>72</v>
      </c>
      <c r="C49" s="27">
        <v>250</v>
      </c>
      <c r="D49" s="47"/>
    </row>
    <row r="50" s="3" customFormat="1" ht="25" customHeight="1" spans="1:4">
      <c r="A50" s="25" t="s">
        <v>73</v>
      </c>
      <c r="B50" s="26" t="s">
        <v>74</v>
      </c>
      <c r="C50" s="27">
        <v>320</v>
      </c>
      <c r="D50" s="47"/>
    </row>
    <row r="51" s="3" customFormat="1" ht="25" customHeight="1" spans="1:4">
      <c r="A51" s="25" t="s">
        <v>75</v>
      </c>
      <c r="B51" s="26" t="s">
        <v>76</v>
      </c>
      <c r="C51" s="27">
        <v>967</v>
      </c>
      <c r="D51" s="47"/>
    </row>
    <row r="52" s="3" customFormat="1" ht="25" customHeight="1" spans="1:4">
      <c r="A52" s="25" t="s">
        <v>77</v>
      </c>
      <c r="B52" s="26" t="s">
        <v>78</v>
      </c>
      <c r="C52" s="27">
        <v>227</v>
      </c>
      <c r="D52" s="47"/>
    </row>
    <row r="53" s="3" customFormat="1" ht="25" customHeight="1" spans="1:4">
      <c r="A53" s="25" t="s">
        <v>79</v>
      </c>
      <c r="B53" s="26" t="s">
        <v>80</v>
      </c>
      <c r="C53" s="27">
        <v>173</v>
      </c>
      <c r="D53" s="47"/>
    </row>
    <row r="54" s="3" customFormat="1" ht="25" hidden="1" customHeight="1" spans="1:4">
      <c r="A54" s="25" t="s">
        <v>81</v>
      </c>
      <c r="B54" s="26" t="s">
        <v>82</v>
      </c>
      <c r="C54" s="27"/>
      <c r="D54" s="47"/>
    </row>
    <row r="55" s="3" customFormat="1" ht="25" customHeight="1" spans="1:4">
      <c r="A55" s="25" t="s">
        <v>83</v>
      </c>
      <c r="B55" s="26" t="s">
        <v>84</v>
      </c>
      <c r="C55" s="27">
        <v>1362</v>
      </c>
      <c r="D55" s="47"/>
    </row>
    <row r="56" s="3" customFormat="1" ht="25" customHeight="1" spans="1:4">
      <c r="A56" s="25" t="s">
        <v>85</v>
      </c>
      <c r="B56" s="26" t="s">
        <v>86</v>
      </c>
      <c r="C56" s="27">
        <v>200</v>
      </c>
      <c r="D56" s="47"/>
    </row>
    <row r="57" s="3" customFormat="1" ht="25" customHeight="1" spans="1:4">
      <c r="A57" s="25" t="s">
        <v>87</v>
      </c>
      <c r="B57" s="26" t="s">
        <v>88</v>
      </c>
      <c r="C57" s="27">
        <v>120</v>
      </c>
      <c r="D57" s="47"/>
    </row>
    <row r="58" s="3" customFormat="1" ht="25" customHeight="1" spans="1:4">
      <c r="A58" s="25"/>
      <c r="B58" s="26" t="s">
        <v>89</v>
      </c>
      <c r="C58" s="27">
        <v>459</v>
      </c>
      <c r="D58" s="47"/>
    </row>
    <row r="59" s="3" customFormat="1" ht="25" customHeight="1" spans="2:4">
      <c r="B59" s="22" t="s">
        <v>90</v>
      </c>
      <c r="C59" s="23">
        <f>C60+C61</f>
        <v>1399</v>
      </c>
      <c r="D59" s="24"/>
    </row>
    <row r="60" s="3" customFormat="1" ht="25" hidden="1" customHeight="1" spans="1:4">
      <c r="A60" s="25" t="s">
        <v>91</v>
      </c>
      <c r="B60" s="26" t="s">
        <v>92</v>
      </c>
      <c r="C60" s="27"/>
      <c r="D60" s="47"/>
    </row>
    <row r="61" s="3" customFormat="1" ht="25" hidden="1" customHeight="1" spans="2:4">
      <c r="B61" s="22" t="s">
        <v>93</v>
      </c>
      <c r="C61" s="23">
        <f>C62+C63</f>
        <v>1399</v>
      </c>
      <c r="D61" s="24"/>
    </row>
    <row r="62" s="3" customFormat="1" ht="25" hidden="1" customHeight="1" spans="2:4">
      <c r="B62" s="22" t="s">
        <v>19</v>
      </c>
      <c r="C62" s="23">
        <f>SUM(C64:C65,C70)</f>
        <v>250</v>
      </c>
      <c r="D62" s="24"/>
    </row>
    <row r="63" s="3" customFormat="1" ht="25" hidden="1" customHeight="1" spans="2:4">
      <c r="B63" s="22" t="s">
        <v>20</v>
      </c>
      <c r="C63" s="23">
        <f>SUM(C66:C69)</f>
        <v>1149</v>
      </c>
      <c r="D63" s="24"/>
    </row>
    <row r="64" s="3" customFormat="1" ht="25" customHeight="1" spans="1:4">
      <c r="A64" s="25" t="s">
        <v>94</v>
      </c>
      <c r="B64" s="26" t="s">
        <v>95</v>
      </c>
      <c r="C64" s="27">
        <v>20</v>
      </c>
      <c r="D64" s="47"/>
    </row>
    <row r="65" s="3" customFormat="1" ht="25" customHeight="1" spans="1:4">
      <c r="A65" s="25" t="s">
        <v>96</v>
      </c>
      <c r="B65" s="26" t="s">
        <v>97</v>
      </c>
      <c r="C65" s="27">
        <v>230</v>
      </c>
      <c r="D65" s="47"/>
    </row>
    <row r="66" s="3" customFormat="1" ht="25" customHeight="1" spans="1:4">
      <c r="A66" s="25" t="s">
        <v>98</v>
      </c>
      <c r="B66" s="26" t="s">
        <v>99</v>
      </c>
      <c r="C66" s="27">
        <v>256</v>
      </c>
      <c r="D66" s="47"/>
    </row>
    <row r="67" s="3" customFormat="1" ht="25" customHeight="1" spans="1:4">
      <c r="A67" s="25" t="s">
        <v>100</v>
      </c>
      <c r="B67" s="26" t="s">
        <v>101</v>
      </c>
      <c r="C67" s="27">
        <v>110</v>
      </c>
      <c r="D67" s="47"/>
    </row>
    <row r="68" s="3" customFormat="1" ht="25" customHeight="1" spans="1:4">
      <c r="A68" s="25" t="s">
        <v>102</v>
      </c>
      <c r="B68" s="26" t="s">
        <v>103</v>
      </c>
      <c r="C68" s="27">
        <v>410</v>
      </c>
      <c r="D68" s="47"/>
    </row>
    <row r="69" s="3" customFormat="1" ht="25" customHeight="1" spans="1:4">
      <c r="A69" s="25" t="s">
        <v>104</v>
      </c>
      <c r="B69" s="26" t="s">
        <v>105</v>
      </c>
      <c r="C69" s="27">
        <v>373</v>
      </c>
      <c r="D69" s="47"/>
    </row>
    <row r="70" s="3" customFormat="1" ht="25" hidden="1" customHeight="1" spans="1:4">
      <c r="A70" s="25" t="s">
        <v>106</v>
      </c>
      <c r="B70" s="26" t="s">
        <v>107</v>
      </c>
      <c r="C70" s="27"/>
      <c r="D70" s="47"/>
    </row>
    <row r="71" s="3" customFormat="1" ht="25" customHeight="1" spans="2:4">
      <c r="B71" s="22" t="s">
        <v>108</v>
      </c>
      <c r="C71" s="23">
        <f>C72+C73</f>
        <v>11570</v>
      </c>
      <c r="D71" s="24"/>
    </row>
    <row r="72" s="3" customFormat="1" ht="25" hidden="1" customHeight="1" spans="1:4">
      <c r="A72" s="25" t="s">
        <v>109</v>
      </c>
      <c r="B72" s="26" t="s">
        <v>110</v>
      </c>
      <c r="C72" s="27"/>
      <c r="D72" s="47"/>
    </row>
    <row r="73" s="3" customFormat="1" ht="25" hidden="1" customHeight="1" spans="2:4">
      <c r="B73" s="22" t="s">
        <v>111</v>
      </c>
      <c r="C73" s="23">
        <f>C74+C75</f>
        <v>11570</v>
      </c>
      <c r="D73" s="24"/>
    </row>
    <row r="74" s="3" customFormat="1" ht="25" hidden="1" customHeight="1" spans="2:4">
      <c r="B74" s="22" t="s">
        <v>19</v>
      </c>
      <c r="C74" s="23">
        <f>SUM(C76)</f>
        <v>760</v>
      </c>
      <c r="D74" s="24"/>
    </row>
    <row r="75" s="3" customFormat="1" ht="25" hidden="1" customHeight="1" spans="2:4">
      <c r="B75" s="22" t="s">
        <v>20</v>
      </c>
      <c r="C75" s="23">
        <f>SUM(C77:C87)</f>
        <v>10810</v>
      </c>
      <c r="D75" s="24"/>
    </row>
    <row r="76" s="3" customFormat="1" ht="25" customHeight="1" spans="1:4">
      <c r="A76" s="25" t="s">
        <v>112</v>
      </c>
      <c r="B76" s="26" t="s">
        <v>113</v>
      </c>
      <c r="C76" s="27">
        <v>760</v>
      </c>
      <c r="D76" s="47"/>
    </row>
    <row r="77" s="3" customFormat="1" ht="25" customHeight="1" spans="1:4">
      <c r="A77" s="25" t="s">
        <v>114</v>
      </c>
      <c r="B77" s="26" t="s">
        <v>115</v>
      </c>
      <c r="C77" s="27">
        <v>1100</v>
      </c>
      <c r="D77" s="47"/>
    </row>
    <row r="78" s="3" customFormat="1" ht="25" customHeight="1" spans="1:4">
      <c r="A78" s="25" t="s">
        <v>116</v>
      </c>
      <c r="B78" s="26" t="s">
        <v>117</v>
      </c>
      <c r="C78" s="27">
        <v>800</v>
      </c>
      <c r="D78" s="47"/>
    </row>
    <row r="79" s="3" customFormat="1" ht="25" customHeight="1" spans="1:4">
      <c r="A79" s="25" t="s">
        <v>118</v>
      </c>
      <c r="B79" s="26" t="s">
        <v>119</v>
      </c>
      <c r="C79" s="27">
        <v>800</v>
      </c>
      <c r="D79" s="47"/>
    </row>
    <row r="80" s="3" customFormat="1" ht="25" customHeight="1" spans="1:4">
      <c r="A80" s="25" t="s">
        <v>120</v>
      </c>
      <c r="B80" s="26" t="s">
        <v>121</v>
      </c>
      <c r="C80" s="27">
        <v>3051</v>
      </c>
      <c r="D80" s="47"/>
    </row>
    <row r="81" s="3" customFormat="1" ht="25" customHeight="1" spans="1:4">
      <c r="A81" s="25" t="s">
        <v>122</v>
      </c>
      <c r="B81" s="26" t="s">
        <v>123</v>
      </c>
      <c r="C81" s="27">
        <v>1000</v>
      </c>
      <c r="D81" s="47"/>
    </row>
    <row r="82" s="3" customFormat="1" ht="25" customHeight="1" spans="1:4">
      <c r="A82" s="25" t="s">
        <v>124</v>
      </c>
      <c r="B82" s="26" t="s">
        <v>125</v>
      </c>
      <c r="C82" s="27">
        <v>100</v>
      </c>
      <c r="D82" s="47"/>
    </row>
    <row r="83" s="3" customFormat="1" ht="25" customHeight="1" spans="1:4">
      <c r="A83" s="25" t="s">
        <v>126</v>
      </c>
      <c r="B83" s="26" t="s">
        <v>127</v>
      </c>
      <c r="C83" s="27">
        <v>320</v>
      </c>
      <c r="D83" s="47"/>
    </row>
    <row r="84" s="3" customFormat="1" ht="25" customHeight="1" spans="1:4">
      <c r="A84" s="25" t="s">
        <v>128</v>
      </c>
      <c r="B84" s="26" t="s">
        <v>129</v>
      </c>
      <c r="C84" s="27">
        <v>300</v>
      </c>
      <c r="D84" s="47"/>
    </row>
    <row r="85" s="3" customFormat="1" ht="25" customHeight="1" spans="1:4">
      <c r="A85" s="25" t="s">
        <v>130</v>
      </c>
      <c r="B85" s="26" t="s">
        <v>131</v>
      </c>
      <c r="C85" s="27">
        <v>224</v>
      </c>
      <c r="D85" s="47"/>
    </row>
    <row r="86" s="3" customFormat="1" ht="25" customHeight="1" spans="1:4">
      <c r="A86" s="25" t="s">
        <v>132</v>
      </c>
      <c r="B86" s="26" t="s">
        <v>133</v>
      </c>
      <c r="C86" s="27">
        <v>500</v>
      </c>
      <c r="D86" s="47"/>
    </row>
    <row r="87" s="3" customFormat="1" ht="25" customHeight="1" spans="1:4">
      <c r="A87" s="25" t="s">
        <v>134</v>
      </c>
      <c r="B87" s="26" t="s">
        <v>135</v>
      </c>
      <c r="C87" s="27">
        <v>2615</v>
      </c>
      <c r="D87" s="47"/>
    </row>
    <row r="88" s="3" customFormat="1" ht="25" customHeight="1" spans="2:4">
      <c r="B88" s="22" t="s">
        <v>136</v>
      </c>
      <c r="C88" s="23">
        <f>C89+C90</f>
        <v>16930</v>
      </c>
      <c r="D88" s="24"/>
    </row>
    <row r="89" s="3" customFormat="1" ht="25" hidden="1" customHeight="1" spans="1:4">
      <c r="A89" s="25" t="s">
        <v>137</v>
      </c>
      <c r="B89" s="26" t="s">
        <v>138</v>
      </c>
      <c r="C89" s="27"/>
      <c r="D89" s="47"/>
    </row>
    <row r="90" s="3" customFormat="1" ht="25" hidden="1" customHeight="1" spans="2:4">
      <c r="B90" s="22" t="s">
        <v>139</v>
      </c>
      <c r="C90" s="23">
        <f>C91+C92</f>
        <v>16930</v>
      </c>
      <c r="D90" s="24"/>
    </row>
    <row r="91" s="3" customFormat="1" ht="25" hidden="1" customHeight="1" spans="2:4">
      <c r="B91" s="22" t="s">
        <v>19</v>
      </c>
      <c r="C91" s="23">
        <f>SUM(C93,C95,C98:C103,C105,C107)</f>
        <v>13179</v>
      </c>
      <c r="D91" s="24"/>
    </row>
    <row r="92" s="3" customFormat="1" ht="25" hidden="1" customHeight="1" spans="2:4">
      <c r="B92" s="22" t="s">
        <v>20</v>
      </c>
      <c r="C92" s="23">
        <f>SUM(C94,C96:C97,C104,C106,C108)</f>
        <v>3751</v>
      </c>
      <c r="D92" s="24"/>
    </row>
    <row r="93" s="3" customFormat="1" ht="25" customHeight="1" spans="1:4">
      <c r="A93" s="25" t="s">
        <v>140</v>
      </c>
      <c r="B93" s="26" t="s">
        <v>141</v>
      </c>
      <c r="C93" s="27">
        <v>680</v>
      </c>
      <c r="D93" s="47"/>
    </row>
    <row r="94" s="3" customFormat="1" ht="25" customHeight="1" spans="1:4">
      <c r="A94" s="25" t="s">
        <v>142</v>
      </c>
      <c r="B94" s="26" t="s">
        <v>143</v>
      </c>
      <c r="C94" s="27">
        <v>371</v>
      </c>
      <c r="D94" s="47"/>
    </row>
    <row r="95" s="3" customFormat="1" ht="25" hidden="1" customHeight="1" spans="1:4">
      <c r="A95" s="25" t="s">
        <v>144</v>
      </c>
      <c r="B95" s="26" t="s">
        <v>145</v>
      </c>
      <c r="C95" s="27">
        <v>0</v>
      </c>
      <c r="D95" s="47"/>
    </row>
    <row r="96" s="3" customFormat="1" ht="25" hidden="1" customHeight="1" spans="1:4">
      <c r="A96" s="25" t="s">
        <v>146</v>
      </c>
      <c r="B96" s="26" t="s">
        <v>147</v>
      </c>
      <c r="C96" s="27">
        <v>0</v>
      </c>
      <c r="D96" s="47"/>
    </row>
    <row r="97" s="3" customFormat="1" ht="25" customHeight="1" spans="1:4">
      <c r="A97" s="25" t="s">
        <v>148</v>
      </c>
      <c r="B97" s="26" t="s">
        <v>149</v>
      </c>
      <c r="C97" s="27">
        <v>205</v>
      </c>
      <c r="D97" s="47"/>
    </row>
    <row r="98" s="3" customFormat="1" ht="25" hidden="1" customHeight="1" spans="1:4">
      <c r="A98" s="25" t="s">
        <v>150</v>
      </c>
      <c r="B98" s="26" t="s">
        <v>151</v>
      </c>
      <c r="C98" s="27">
        <v>0</v>
      </c>
      <c r="D98" s="47"/>
    </row>
    <row r="99" s="3" customFormat="1" ht="25" customHeight="1" spans="1:4">
      <c r="A99" s="25" t="s">
        <v>152</v>
      </c>
      <c r="B99" s="26" t="s">
        <v>153</v>
      </c>
      <c r="C99" s="27">
        <v>1965</v>
      </c>
      <c r="D99" s="47"/>
    </row>
    <row r="100" s="3" customFormat="1" ht="25" customHeight="1" spans="1:4">
      <c r="A100" s="25" t="s">
        <v>154</v>
      </c>
      <c r="B100" s="26" t="s">
        <v>155</v>
      </c>
      <c r="C100" s="27">
        <v>260</v>
      </c>
      <c r="D100" s="47"/>
    </row>
    <row r="101" s="3" customFormat="1" ht="25" customHeight="1" spans="1:4">
      <c r="A101" s="25" t="s">
        <v>156</v>
      </c>
      <c r="B101" s="26" t="s">
        <v>157</v>
      </c>
      <c r="C101" s="27">
        <v>1157</v>
      </c>
      <c r="D101" s="47"/>
    </row>
    <row r="102" s="3" customFormat="1" ht="25" customHeight="1" spans="1:4">
      <c r="A102" s="25" t="s">
        <v>158</v>
      </c>
      <c r="B102" s="26" t="s">
        <v>159</v>
      </c>
      <c r="C102" s="27">
        <v>3438</v>
      </c>
      <c r="D102" s="47"/>
    </row>
    <row r="103" s="3" customFormat="1" ht="25" customHeight="1" spans="1:4">
      <c r="A103" s="25" t="s">
        <v>160</v>
      </c>
      <c r="B103" s="26" t="s">
        <v>161</v>
      </c>
      <c r="C103" s="27">
        <v>656</v>
      </c>
      <c r="D103" s="47"/>
    </row>
    <row r="104" s="3" customFormat="1" ht="25" customHeight="1" spans="1:4">
      <c r="A104" s="25" t="s">
        <v>162</v>
      </c>
      <c r="B104" s="26" t="s">
        <v>163</v>
      </c>
      <c r="C104" s="27">
        <v>152</v>
      </c>
      <c r="D104" s="47"/>
    </row>
    <row r="105" s="3" customFormat="1" ht="25" customHeight="1" spans="1:4">
      <c r="A105" s="25" t="s">
        <v>164</v>
      </c>
      <c r="B105" s="26" t="s">
        <v>165</v>
      </c>
      <c r="C105" s="27">
        <v>3111</v>
      </c>
      <c r="D105" s="47"/>
    </row>
    <row r="106" s="3" customFormat="1" ht="25" customHeight="1" spans="1:4">
      <c r="A106" s="25" t="s">
        <v>166</v>
      </c>
      <c r="B106" s="26" t="s">
        <v>167</v>
      </c>
      <c r="C106" s="27">
        <v>1333</v>
      </c>
      <c r="D106" s="47"/>
    </row>
    <row r="107" s="3" customFormat="1" ht="25" customHeight="1" spans="1:4">
      <c r="A107" s="25" t="s">
        <v>168</v>
      </c>
      <c r="B107" s="26" t="s">
        <v>169</v>
      </c>
      <c r="C107" s="27">
        <v>1912</v>
      </c>
      <c r="D107" s="47"/>
    </row>
    <row r="108" s="3" customFormat="1" ht="25" customHeight="1" spans="1:4">
      <c r="A108" s="25" t="s">
        <v>170</v>
      </c>
      <c r="B108" s="26" t="s">
        <v>171</v>
      </c>
      <c r="C108" s="27">
        <v>1690</v>
      </c>
      <c r="D108" s="47"/>
    </row>
    <row r="109" s="3" customFormat="1" ht="25" customHeight="1" spans="2:4">
      <c r="B109" s="22" t="s">
        <v>172</v>
      </c>
      <c r="C109" s="23">
        <f>C110+C111</f>
        <v>21729</v>
      </c>
      <c r="D109" s="24"/>
    </row>
    <row r="110" s="3" customFormat="1" ht="25" customHeight="1" spans="1:4">
      <c r="A110" s="25" t="s">
        <v>173</v>
      </c>
      <c r="B110" s="26" t="s">
        <v>174</v>
      </c>
      <c r="C110" s="27">
        <v>1165</v>
      </c>
      <c r="D110" s="47" t="s">
        <v>175</v>
      </c>
    </row>
    <row r="111" s="3" customFormat="1" ht="25" hidden="1" customHeight="1" spans="2:4">
      <c r="B111" s="22" t="s">
        <v>176</v>
      </c>
      <c r="C111" s="23">
        <f>C112+C113</f>
        <v>20564</v>
      </c>
      <c r="D111" s="24"/>
    </row>
    <row r="112" s="3" customFormat="1" ht="25" hidden="1" customHeight="1" spans="2:4">
      <c r="B112" s="22" t="s">
        <v>19</v>
      </c>
      <c r="C112" s="23">
        <f>C114</f>
        <v>1272</v>
      </c>
      <c r="D112" s="24"/>
    </row>
    <row r="113" s="3" customFormat="1" ht="25" hidden="1" customHeight="1" spans="2:4">
      <c r="B113" s="22" t="s">
        <v>20</v>
      </c>
      <c r="C113" s="23">
        <f>SUM(C115:C121)</f>
        <v>19292</v>
      </c>
      <c r="D113" s="24"/>
    </row>
    <row r="114" s="3" customFormat="1" ht="25" customHeight="1" spans="1:4">
      <c r="A114" s="25" t="s">
        <v>177</v>
      </c>
      <c r="B114" s="26" t="s">
        <v>178</v>
      </c>
      <c r="C114" s="27">
        <v>1272</v>
      </c>
      <c r="D114" s="47" t="s">
        <v>179</v>
      </c>
    </row>
    <row r="115" s="3" customFormat="1" ht="25" customHeight="1" spans="1:4">
      <c r="A115" s="25" t="s">
        <v>180</v>
      </c>
      <c r="B115" s="26" t="s">
        <v>181</v>
      </c>
      <c r="C115" s="27">
        <v>3000</v>
      </c>
      <c r="D115" s="47"/>
    </row>
    <row r="116" s="3" customFormat="1" ht="25" customHeight="1" spans="1:4">
      <c r="A116" s="25" t="s">
        <v>182</v>
      </c>
      <c r="B116" s="26" t="s">
        <v>183</v>
      </c>
      <c r="C116" s="27">
        <v>969</v>
      </c>
      <c r="D116" s="47"/>
    </row>
    <row r="117" s="3" customFormat="1" ht="25" customHeight="1" spans="1:4">
      <c r="A117" s="25" t="s">
        <v>184</v>
      </c>
      <c r="B117" s="26" t="s">
        <v>185</v>
      </c>
      <c r="C117" s="27">
        <v>3000</v>
      </c>
      <c r="D117" s="47"/>
    </row>
    <row r="118" s="3" customFormat="1" ht="25" customHeight="1" spans="1:4">
      <c r="A118" s="25" t="s">
        <v>186</v>
      </c>
      <c r="B118" s="26" t="s">
        <v>187</v>
      </c>
      <c r="C118" s="27">
        <v>3489</v>
      </c>
      <c r="D118" s="47"/>
    </row>
    <row r="119" s="3" customFormat="1" ht="25" customHeight="1" spans="1:4">
      <c r="A119" s="25" t="s">
        <v>188</v>
      </c>
      <c r="B119" s="26" t="s">
        <v>189</v>
      </c>
      <c r="C119" s="27">
        <v>2865</v>
      </c>
      <c r="D119" s="47"/>
    </row>
    <row r="120" s="3" customFormat="1" ht="25" customHeight="1" spans="1:4">
      <c r="A120" s="25" t="s">
        <v>190</v>
      </c>
      <c r="B120" s="26" t="s">
        <v>191</v>
      </c>
      <c r="C120" s="27">
        <v>4264</v>
      </c>
      <c r="D120" s="47"/>
    </row>
    <row r="121" s="3" customFormat="1" ht="25" customHeight="1" spans="1:4">
      <c r="A121" s="25" t="s">
        <v>192</v>
      </c>
      <c r="B121" s="26" t="s">
        <v>193</v>
      </c>
      <c r="C121" s="27">
        <v>1705</v>
      </c>
      <c r="D121" s="47"/>
    </row>
    <row r="122" s="3" customFormat="1" ht="25" customHeight="1" spans="2:4">
      <c r="B122" s="22" t="s">
        <v>194</v>
      </c>
      <c r="C122" s="23">
        <f>C123+C124</f>
        <v>7099</v>
      </c>
      <c r="D122" s="24"/>
    </row>
    <row r="123" s="3" customFormat="1" ht="25" hidden="1" customHeight="1" spans="1:4">
      <c r="A123" s="25" t="s">
        <v>195</v>
      </c>
      <c r="B123" s="26" t="s">
        <v>196</v>
      </c>
      <c r="C123" s="27"/>
      <c r="D123" s="47"/>
    </row>
    <row r="124" s="3" customFormat="1" ht="25" hidden="1" customHeight="1" spans="2:4">
      <c r="B124" s="22" t="s">
        <v>197</v>
      </c>
      <c r="C124" s="23">
        <f>C125+C126</f>
        <v>7099</v>
      </c>
      <c r="D124" s="24"/>
    </row>
    <row r="125" s="3" customFormat="1" ht="25" hidden="1" customHeight="1" spans="2:4">
      <c r="B125" s="22" t="s">
        <v>19</v>
      </c>
      <c r="C125" s="23">
        <f>C127+C130</f>
        <v>0</v>
      </c>
      <c r="D125" s="24"/>
    </row>
    <row r="126" s="3" customFormat="1" ht="25" hidden="1" customHeight="1" spans="2:4">
      <c r="B126" s="22" t="s">
        <v>20</v>
      </c>
      <c r="C126" s="23">
        <f>SUM(C128:C129,C131:C136)</f>
        <v>7099</v>
      </c>
      <c r="D126" s="24"/>
    </row>
    <row r="127" s="3" customFormat="1" ht="25" hidden="1" customHeight="1" spans="1:4">
      <c r="A127" s="25" t="s">
        <v>198</v>
      </c>
      <c r="B127" s="26" t="s">
        <v>199</v>
      </c>
      <c r="C127" s="27"/>
      <c r="D127" s="47"/>
    </row>
    <row r="128" s="3" customFormat="1" ht="25" customHeight="1" spans="1:4">
      <c r="A128" s="25" t="s">
        <v>200</v>
      </c>
      <c r="B128" s="26" t="s">
        <v>201</v>
      </c>
      <c r="C128" s="27">
        <v>2500</v>
      </c>
      <c r="D128" s="47"/>
    </row>
    <row r="129" s="3" customFormat="1" ht="25" hidden="1" customHeight="1" spans="1:4">
      <c r="A129" s="25" t="s">
        <v>202</v>
      </c>
      <c r="B129" s="26" t="s">
        <v>203</v>
      </c>
      <c r="C129" s="27"/>
      <c r="D129" s="47"/>
    </row>
    <row r="130" s="3" customFormat="1" ht="25" hidden="1" customHeight="1" spans="1:4">
      <c r="A130" s="25" t="s">
        <v>204</v>
      </c>
      <c r="B130" s="26" t="s">
        <v>205</v>
      </c>
      <c r="C130" s="27"/>
      <c r="D130" s="47"/>
    </row>
    <row r="131" s="3" customFormat="1" ht="25" customHeight="1" spans="1:4">
      <c r="A131" s="25" t="s">
        <v>206</v>
      </c>
      <c r="B131" s="26" t="s">
        <v>207</v>
      </c>
      <c r="C131" s="27">
        <v>370</v>
      </c>
      <c r="D131" s="47"/>
    </row>
    <row r="132" s="3" customFormat="1" ht="25" customHeight="1" spans="1:4">
      <c r="A132" s="25" t="s">
        <v>208</v>
      </c>
      <c r="B132" s="26" t="s">
        <v>209</v>
      </c>
      <c r="C132" s="27">
        <v>600</v>
      </c>
      <c r="D132" s="47"/>
    </row>
    <row r="133" s="3" customFormat="1" ht="25" customHeight="1" spans="1:4">
      <c r="A133" s="25" t="s">
        <v>210</v>
      </c>
      <c r="B133" s="26" t="s">
        <v>211</v>
      </c>
      <c r="C133" s="27">
        <v>100</v>
      </c>
      <c r="D133" s="47"/>
    </row>
    <row r="134" s="3" customFormat="1" ht="25" customHeight="1" spans="1:4">
      <c r="A134" s="25" t="s">
        <v>212</v>
      </c>
      <c r="B134" s="26" t="s">
        <v>213</v>
      </c>
      <c r="C134" s="27">
        <v>229</v>
      </c>
      <c r="D134" s="47"/>
    </row>
    <row r="135" s="3" customFormat="1" ht="25" customHeight="1" spans="1:4">
      <c r="A135" s="25" t="s">
        <v>214</v>
      </c>
      <c r="B135" s="26" t="s">
        <v>215</v>
      </c>
      <c r="C135" s="27">
        <v>1000</v>
      </c>
      <c r="D135" s="47"/>
    </row>
    <row r="136" s="3" customFormat="1" ht="25" customHeight="1" spans="1:4">
      <c r="A136" s="25" t="s">
        <v>216</v>
      </c>
      <c r="B136" s="26" t="s">
        <v>217</v>
      </c>
      <c r="C136" s="27">
        <v>2300</v>
      </c>
      <c r="D136" s="47"/>
    </row>
    <row r="137" s="3" customFormat="1" ht="25" customHeight="1" spans="2:4">
      <c r="B137" s="22" t="s">
        <v>218</v>
      </c>
      <c r="C137" s="23">
        <f>C138+C139</f>
        <v>12186</v>
      </c>
      <c r="D137" s="24"/>
    </row>
    <row r="138" s="3" customFormat="1" ht="25" hidden="1" customHeight="1" spans="1:4">
      <c r="A138" s="25" t="s">
        <v>219</v>
      </c>
      <c r="B138" s="26" t="s">
        <v>220</v>
      </c>
      <c r="C138" s="27"/>
      <c r="D138" s="47"/>
    </row>
    <row r="139" s="3" customFormat="1" ht="25" hidden="1" customHeight="1" spans="2:4">
      <c r="B139" s="22" t="s">
        <v>221</v>
      </c>
      <c r="C139" s="23">
        <f>C140+C141</f>
        <v>12186</v>
      </c>
      <c r="D139" s="24"/>
    </row>
    <row r="140" s="3" customFormat="1" ht="25" hidden="1" customHeight="1" spans="2:4">
      <c r="B140" s="22" t="s">
        <v>19</v>
      </c>
      <c r="C140" s="23">
        <f>SUM(C142:C144,C147:C149)</f>
        <v>7871</v>
      </c>
      <c r="D140" s="24"/>
    </row>
    <row r="141" s="3" customFormat="1" ht="25" hidden="1" customHeight="1" spans="2:4">
      <c r="B141" s="22" t="s">
        <v>20</v>
      </c>
      <c r="C141" s="23">
        <f>SUM(C145:C146)</f>
        <v>4315</v>
      </c>
      <c r="D141" s="24"/>
    </row>
    <row r="142" s="3" customFormat="1" ht="25" customHeight="1" spans="1:4">
      <c r="A142" s="25" t="s">
        <v>222</v>
      </c>
      <c r="B142" s="26" t="s">
        <v>223</v>
      </c>
      <c r="C142" s="27">
        <v>1600</v>
      </c>
      <c r="D142" s="47" t="s">
        <v>224</v>
      </c>
    </row>
    <row r="143" s="3" customFormat="1" ht="25" customHeight="1" spans="1:4">
      <c r="A143" s="25" t="s">
        <v>225</v>
      </c>
      <c r="B143" s="26" t="s">
        <v>226</v>
      </c>
      <c r="C143" s="27">
        <v>1200</v>
      </c>
      <c r="D143" s="47"/>
    </row>
    <row r="144" s="3" customFormat="1" ht="25" customHeight="1" spans="1:4">
      <c r="A144" s="25" t="s">
        <v>227</v>
      </c>
      <c r="B144" s="26" t="s">
        <v>228</v>
      </c>
      <c r="C144" s="27">
        <v>1000</v>
      </c>
      <c r="D144" s="47"/>
    </row>
    <row r="145" s="3" customFormat="1" ht="25" customHeight="1" spans="1:4">
      <c r="A145" s="25" t="s">
        <v>229</v>
      </c>
      <c r="B145" s="26" t="s">
        <v>230</v>
      </c>
      <c r="C145" s="27">
        <v>2110</v>
      </c>
      <c r="D145" s="47"/>
    </row>
    <row r="146" s="3" customFormat="1" ht="25" customHeight="1" spans="1:4">
      <c r="A146" s="25" t="s">
        <v>231</v>
      </c>
      <c r="B146" s="26" t="s">
        <v>232</v>
      </c>
      <c r="C146" s="27">
        <v>2205</v>
      </c>
      <c r="D146" s="47"/>
    </row>
    <row r="147" s="3" customFormat="1" ht="25" customHeight="1" spans="1:4">
      <c r="A147" s="25" t="s">
        <v>233</v>
      </c>
      <c r="B147" s="26" t="s">
        <v>234</v>
      </c>
      <c r="C147" s="27">
        <v>1571</v>
      </c>
      <c r="D147" s="47"/>
    </row>
    <row r="148" s="3" customFormat="1" ht="25" customHeight="1" spans="1:4">
      <c r="A148" s="25" t="s">
        <v>235</v>
      </c>
      <c r="B148" s="26" t="s">
        <v>236</v>
      </c>
      <c r="C148" s="27">
        <v>1500</v>
      </c>
      <c r="D148" s="47"/>
    </row>
    <row r="149" s="3" customFormat="1" ht="25" customHeight="1" spans="1:4">
      <c r="A149" s="25" t="s">
        <v>237</v>
      </c>
      <c r="B149" s="26" t="s">
        <v>238</v>
      </c>
      <c r="C149" s="27">
        <v>1000</v>
      </c>
      <c r="D149" s="47"/>
    </row>
    <row r="150" s="3" customFormat="1" ht="25" hidden="1" customHeight="1" spans="1:4">
      <c r="A150" s="43" t="s">
        <v>239</v>
      </c>
      <c r="B150" s="22" t="s">
        <v>240</v>
      </c>
      <c r="C150" s="44"/>
      <c r="D150" s="49"/>
    </row>
    <row r="151" s="3" customFormat="1" ht="25" hidden="1" customHeight="1" spans="1:4">
      <c r="A151" s="43" t="s">
        <v>241</v>
      </c>
      <c r="B151" s="22" t="s">
        <v>242</v>
      </c>
      <c r="C151" s="23"/>
      <c r="D151" s="50"/>
    </row>
  </sheetData>
  <mergeCells count="1">
    <mergeCell ref="B2:D2"/>
  </mergeCells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M151"/>
  <sheetViews>
    <sheetView topLeftCell="B1" workbookViewId="0">
      <selection activeCell="C138" sqref="C138"/>
    </sheetView>
  </sheetViews>
  <sheetFormatPr defaultColWidth="9" defaultRowHeight="14.25"/>
  <cols>
    <col min="1" max="1" width="13.875" style="4" hidden="1" customWidth="1"/>
    <col min="2" max="2" width="34.375" style="4" customWidth="1"/>
    <col min="3" max="3" width="27" style="4" customWidth="1"/>
    <col min="4" max="4" width="21.375" style="5" customWidth="1"/>
    <col min="5" max="16341" width="9" style="4"/>
  </cols>
  <sheetData>
    <row r="1" ht="22" customHeight="1" spans="2:2">
      <c r="B1" s="6" t="s">
        <v>243</v>
      </c>
    </row>
    <row r="2" s="1" customFormat="1" ht="60" customHeight="1" spans="2:4">
      <c r="B2" s="7" t="s">
        <v>244</v>
      </c>
      <c r="C2" s="7"/>
      <c r="D2" s="7"/>
    </row>
    <row r="3" s="2" customFormat="1" ht="18.75" customHeight="1" spans="2:4">
      <c r="B3" s="8"/>
      <c r="D3" s="9" t="s">
        <v>2</v>
      </c>
    </row>
    <row r="4" s="30" customFormat="1" ht="36" customHeight="1" spans="1:16341">
      <c r="A4" s="30" t="s">
        <v>3</v>
      </c>
      <c r="B4" s="32" t="s">
        <v>245</v>
      </c>
      <c r="C4" s="11" t="s">
        <v>246</v>
      </c>
      <c r="D4" s="12" t="s">
        <v>247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</row>
    <row r="5" s="3" customFormat="1" ht="24" customHeight="1" spans="2:4">
      <c r="B5" s="15" t="s">
        <v>7</v>
      </c>
      <c r="C5" s="16">
        <f>C9+C10+C6</f>
        <v>250</v>
      </c>
      <c r="D5" s="17"/>
    </row>
    <row r="6" s="3" customFormat="1" ht="25" hidden="1" customHeight="1" spans="2:4">
      <c r="B6" s="15" t="s">
        <v>8</v>
      </c>
      <c r="C6" s="16">
        <f>C7</f>
        <v>0</v>
      </c>
      <c r="D6" s="17"/>
    </row>
    <row r="7" s="3" customFormat="1" ht="25" hidden="1" customHeight="1" spans="2:4">
      <c r="B7" s="15" t="s">
        <v>9</v>
      </c>
      <c r="C7" s="16">
        <f>SUM(C8:C8)</f>
        <v>0</v>
      </c>
      <c r="D7" s="17"/>
    </row>
    <row r="8" s="3" customFormat="1" ht="25" hidden="1" customHeight="1" spans="2:4">
      <c r="B8" s="18"/>
      <c r="C8" s="19"/>
      <c r="D8" s="20"/>
    </row>
    <row r="9" s="3" customFormat="1" ht="25" hidden="1" customHeight="1" spans="2:4">
      <c r="B9" s="15" t="s">
        <v>10</v>
      </c>
      <c r="C9" s="16">
        <f>C14+C31+C40+C60+C72+C89+C110+C123+C138+C150+C151</f>
        <v>117.8</v>
      </c>
      <c r="D9" s="17"/>
    </row>
    <row r="10" s="3" customFormat="1" ht="25" hidden="1" customHeight="1" spans="2:4">
      <c r="B10" s="15" t="s">
        <v>11</v>
      </c>
      <c r="C10" s="16">
        <f>C11+C12</f>
        <v>132.2</v>
      </c>
      <c r="D10" s="17"/>
    </row>
    <row r="11" s="3" customFormat="1" ht="25" hidden="1" customHeight="1" spans="2:4">
      <c r="B11" s="21" t="s">
        <v>12</v>
      </c>
      <c r="C11" s="16">
        <f>C16+C33+C42+C62+C74+C91+C112+C125+C140</f>
        <v>35</v>
      </c>
      <c r="D11" s="17"/>
    </row>
    <row r="12" s="3" customFormat="1" ht="25" hidden="1" customHeight="1" spans="2:4">
      <c r="B12" s="21" t="s">
        <v>13</v>
      </c>
      <c r="C12" s="16">
        <f>SUM(C17,C34,C43,C63,C75,C92,C113,C126,C141)</f>
        <v>97.2</v>
      </c>
      <c r="D12" s="17"/>
    </row>
    <row r="13" s="3" customFormat="1" ht="25" customHeight="1" spans="2:4">
      <c r="B13" s="22" t="s">
        <v>14</v>
      </c>
      <c r="C13" s="23">
        <f>C14+C15</f>
        <v>15</v>
      </c>
      <c r="D13" s="24"/>
    </row>
    <row r="14" s="3" customFormat="1" ht="25" customHeight="1" spans="1:4">
      <c r="A14" s="25" t="s">
        <v>15</v>
      </c>
      <c r="B14" s="26" t="s">
        <v>16</v>
      </c>
      <c r="C14" s="27">
        <v>15</v>
      </c>
      <c r="D14" s="20"/>
    </row>
    <row r="15" s="3" customFormat="1" ht="25" hidden="1" customHeight="1" spans="2:4">
      <c r="B15" s="22" t="s">
        <v>18</v>
      </c>
      <c r="C15" s="23">
        <f>C16+C17</f>
        <v>0</v>
      </c>
      <c r="D15" s="24"/>
    </row>
    <row r="16" s="3" customFormat="1" ht="25" hidden="1" customHeight="1" spans="2:4">
      <c r="B16" s="22" t="s">
        <v>19</v>
      </c>
      <c r="C16" s="23">
        <f>SUM(C18:C22)+C27+C28+C29</f>
        <v>0</v>
      </c>
      <c r="D16" s="24"/>
    </row>
    <row r="17" s="3" customFormat="1" ht="25" hidden="1" customHeight="1" spans="2:4">
      <c r="B17" s="22" t="s">
        <v>20</v>
      </c>
      <c r="C17" s="23">
        <f>SUM(C23:C26)</f>
        <v>0</v>
      </c>
      <c r="D17" s="24"/>
    </row>
    <row r="18" s="3" customFormat="1" ht="25" hidden="1" customHeight="1" spans="1:4">
      <c r="A18" s="25" t="s">
        <v>21</v>
      </c>
      <c r="B18" s="26" t="s">
        <v>22</v>
      </c>
      <c r="C18" s="27"/>
      <c r="D18" s="47"/>
    </row>
    <row r="19" s="3" customFormat="1" ht="25" hidden="1" customHeight="1" spans="1:4">
      <c r="A19" s="25" t="s">
        <v>23</v>
      </c>
      <c r="B19" s="26" t="s">
        <v>24</v>
      </c>
      <c r="C19" s="27"/>
      <c r="D19" s="47"/>
    </row>
    <row r="20" s="3" customFormat="1" ht="25" hidden="1" customHeight="1" spans="1:4">
      <c r="A20" s="25" t="s">
        <v>25</v>
      </c>
      <c r="B20" s="26" t="s">
        <v>26</v>
      </c>
      <c r="C20" s="27"/>
      <c r="D20" s="20"/>
    </row>
    <row r="21" s="3" customFormat="1" ht="25" hidden="1" customHeight="1" spans="1:4">
      <c r="A21" s="25" t="s">
        <v>27</v>
      </c>
      <c r="B21" s="26" t="s">
        <v>28</v>
      </c>
      <c r="C21" s="27"/>
      <c r="D21" s="47"/>
    </row>
    <row r="22" s="3" customFormat="1" ht="25" hidden="1" customHeight="1" spans="1:4">
      <c r="A22" s="25" t="s">
        <v>29</v>
      </c>
      <c r="B22" s="26" t="s">
        <v>30</v>
      </c>
      <c r="C22" s="27"/>
      <c r="D22" s="47"/>
    </row>
    <row r="23" s="3" customFormat="1" ht="25" hidden="1" customHeight="1" spans="1:4">
      <c r="A23" s="25" t="s">
        <v>31</v>
      </c>
      <c r="B23" s="26" t="s">
        <v>32</v>
      </c>
      <c r="C23" s="27"/>
      <c r="D23" s="47"/>
    </row>
    <row r="24" s="3" customFormat="1" ht="25" hidden="1" customHeight="1" spans="1:4">
      <c r="A24" s="25" t="s">
        <v>33</v>
      </c>
      <c r="B24" s="26" t="s">
        <v>34</v>
      </c>
      <c r="C24" s="27"/>
      <c r="D24" s="47"/>
    </row>
    <row r="25" s="3" customFormat="1" ht="25" hidden="1" customHeight="1" spans="1:4">
      <c r="A25" s="25" t="s">
        <v>35</v>
      </c>
      <c r="B25" s="26" t="s">
        <v>36</v>
      </c>
      <c r="C25" s="27"/>
      <c r="D25" s="47"/>
    </row>
    <row r="26" s="3" customFormat="1" ht="25" hidden="1" customHeight="1" spans="1:4">
      <c r="A26" s="25" t="s">
        <v>37</v>
      </c>
      <c r="B26" s="26" t="s">
        <v>38</v>
      </c>
      <c r="C26" s="27"/>
      <c r="D26" s="47"/>
    </row>
    <row r="27" s="3" customFormat="1" ht="25" hidden="1" customHeight="1" spans="1:4">
      <c r="A27" s="25" t="s">
        <v>39</v>
      </c>
      <c r="B27" s="26" t="s">
        <v>40</v>
      </c>
      <c r="C27" s="27"/>
      <c r="D27" s="47"/>
    </row>
    <row r="28" s="3" customFormat="1" ht="25" hidden="1" customHeight="1" spans="1:4">
      <c r="A28" s="25" t="s">
        <v>41</v>
      </c>
      <c r="B28" s="26" t="s">
        <v>42</v>
      </c>
      <c r="C28" s="19"/>
      <c r="D28" s="20"/>
    </row>
    <row r="29" s="3" customFormat="1" ht="25" hidden="1" customHeight="1" spans="1:4">
      <c r="A29" s="28" t="s">
        <v>43</v>
      </c>
      <c r="B29" s="26" t="s">
        <v>44</v>
      </c>
      <c r="C29" s="19"/>
      <c r="D29" s="20"/>
    </row>
    <row r="30" s="3" customFormat="1" ht="25" customHeight="1" spans="2:4">
      <c r="B30" s="22" t="s">
        <v>45</v>
      </c>
      <c r="C30" s="23">
        <f>C31+C32</f>
        <v>10</v>
      </c>
      <c r="D30" s="24"/>
    </row>
    <row r="31" s="3" customFormat="1" ht="25" customHeight="1" spans="1:4">
      <c r="A31" s="25" t="s">
        <v>46</v>
      </c>
      <c r="B31" s="26" t="s">
        <v>47</v>
      </c>
      <c r="C31" s="19">
        <v>10</v>
      </c>
      <c r="D31" s="20"/>
    </row>
    <row r="32" s="3" customFormat="1" ht="25" hidden="1" customHeight="1" spans="2:4">
      <c r="B32" s="22" t="s">
        <v>48</v>
      </c>
      <c r="C32" s="23">
        <f>C33+C34</f>
        <v>0</v>
      </c>
      <c r="D32" s="24"/>
    </row>
    <row r="33" s="3" customFormat="1" ht="25" hidden="1" customHeight="1" spans="2:4">
      <c r="B33" s="22" t="s">
        <v>19</v>
      </c>
      <c r="C33" s="23">
        <f>C37+C38</f>
        <v>0</v>
      </c>
      <c r="D33" s="24"/>
    </row>
    <row r="34" s="3" customFormat="1" ht="25" hidden="1" customHeight="1" spans="2:4">
      <c r="B34" s="22" t="s">
        <v>20</v>
      </c>
      <c r="C34" s="23">
        <f>SUM(C35:C36)</f>
        <v>0</v>
      </c>
      <c r="D34" s="24"/>
    </row>
    <row r="35" s="3" customFormat="1" ht="25" hidden="1" customHeight="1" spans="1:4">
      <c r="A35" s="25" t="s">
        <v>49</v>
      </c>
      <c r="B35" s="26" t="s">
        <v>50</v>
      </c>
      <c r="C35" s="27"/>
      <c r="D35" s="47"/>
    </row>
    <row r="36" s="3" customFormat="1" ht="25" hidden="1" customHeight="1" spans="1:4">
      <c r="A36" s="25" t="s">
        <v>51</v>
      </c>
      <c r="B36" s="26" t="s">
        <v>52</v>
      </c>
      <c r="C36" s="27"/>
      <c r="D36" s="20"/>
    </row>
    <row r="37" s="3" customFormat="1" ht="25" hidden="1" customHeight="1" spans="1:4">
      <c r="A37" s="25" t="s">
        <v>53</v>
      </c>
      <c r="B37" s="26" t="s">
        <v>54</v>
      </c>
      <c r="C37" s="27"/>
      <c r="D37" s="47"/>
    </row>
    <row r="38" s="3" customFormat="1" ht="25" hidden="1" customHeight="1" spans="1:4">
      <c r="A38" s="25" t="s">
        <v>55</v>
      </c>
      <c r="B38" s="26" t="s">
        <v>56</v>
      </c>
      <c r="C38" s="27"/>
      <c r="D38" s="20"/>
    </row>
    <row r="39" s="3" customFormat="1" ht="25" customHeight="1" spans="2:4">
      <c r="B39" s="22" t="s">
        <v>57</v>
      </c>
      <c r="C39" s="23">
        <f>C40+C41</f>
        <v>15</v>
      </c>
      <c r="D39" s="24"/>
    </row>
    <row r="40" s="3" customFormat="1" ht="25" customHeight="1" spans="1:4">
      <c r="A40" s="25" t="s">
        <v>58</v>
      </c>
      <c r="B40" s="26" t="s">
        <v>59</v>
      </c>
      <c r="C40" s="27">
        <v>15</v>
      </c>
      <c r="D40" s="47"/>
    </row>
    <row r="41" s="3" customFormat="1" ht="25" hidden="1" customHeight="1" spans="2:4">
      <c r="B41" s="22" t="s">
        <v>60</v>
      </c>
      <c r="C41" s="23">
        <f>C42+C43</f>
        <v>0</v>
      </c>
      <c r="D41" s="24"/>
    </row>
    <row r="42" s="3" customFormat="1" ht="25" hidden="1" customHeight="1" spans="2:4">
      <c r="B42" s="22" t="s">
        <v>19</v>
      </c>
      <c r="C42" s="23">
        <f>C44+C45+C46+C58</f>
        <v>0</v>
      </c>
      <c r="D42" s="24"/>
    </row>
    <row r="43" s="3" customFormat="1" ht="25" hidden="1" customHeight="1" spans="2:4">
      <c r="B43" s="22" t="s">
        <v>20</v>
      </c>
      <c r="C43" s="23">
        <f>SUM(C47:C57)</f>
        <v>0</v>
      </c>
      <c r="D43" s="24"/>
    </row>
    <row r="44" s="3" customFormat="1" ht="25" hidden="1" customHeight="1" spans="1:4">
      <c r="A44" s="25" t="s">
        <v>61</v>
      </c>
      <c r="B44" s="26" t="s">
        <v>62</v>
      </c>
      <c r="C44" s="27"/>
      <c r="D44" s="47"/>
    </row>
    <row r="45" s="3" customFormat="1" ht="25" hidden="1" customHeight="1" spans="1:4">
      <c r="A45" s="25" t="s">
        <v>63</v>
      </c>
      <c r="B45" s="26" t="s">
        <v>64</v>
      </c>
      <c r="C45" s="27"/>
      <c r="D45" s="47"/>
    </row>
    <row r="46" s="3" customFormat="1" ht="25" hidden="1" customHeight="1" spans="1:4">
      <c r="A46" s="25" t="s">
        <v>65</v>
      </c>
      <c r="B46" s="26" t="s">
        <v>66</v>
      </c>
      <c r="C46" s="27"/>
      <c r="D46" s="47"/>
    </row>
    <row r="47" s="3" customFormat="1" ht="25" hidden="1" customHeight="1" spans="1:4">
      <c r="A47" s="25" t="s">
        <v>67</v>
      </c>
      <c r="B47" s="26" t="s">
        <v>68</v>
      </c>
      <c r="C47" s="27"/>
      <c r="D47" s="47"/>
    </row>
    <row r="48" s="3" customFormat="1" ht="25" hidden="1" customHeight="1" spans="1:4">
      <c r="A48" s="25" t="s">
        <v>69</v>
      </c>
      <c r="B48" s="26" t="s">
        <v>70</v>
      </c>
      <c r="C48" s="27"/>
      <c r="D48" s="47"/>
    </row>
    <row r="49" s="3" customFormat="1" ht="25" hidden="1" customHeight="1" spans="1:4">
      <c r="A49" s="25" t="s">
        <v>71</v>
      </c>
      <c r="B49" s="26" t="s">
        <v>72</v>
      </c>
      <c r="C49" s="27"/>
      <c r="D49" s="47"/>
    </row>
    <row r="50" s="3" customFormat="1" ht="25" hidden="1" customHeight="1" spans="1:4">
      <c r="A50" s="25" t="s">
        <v>73</v>
      </c>
      <c r="B50" s="26" t="s">
        <v>74</v>
      </c>
      <c r="C50" s="27"/>
      <c r="D50" s="47"/>
    </row>
    <row r="51" s="3" customFormat="1" ht="25" hidden="1" customHeight="1" spans="1:4">
      <c r="A51" s="25" t="s">
        <v>75</v>
      </c>
      <c r="B51" s="26" t="s">
        <v>76</v>
      </c>
      <c r="C51" s="27"/>
      <c r="D51" s="47"/>
    </row>
    <row r="52" s="3" customFormat="1" ht="25" hidden="1" customHeight="1" spans="1:4">
      <c r="A52" s="25" t="s">
        <v>77</v>
      </c>
      <c r="B52" s="26" t="s">
        <v>78</v>
      </c>
      <c r="C52" s="27"/>
      <c r="D52" s="47"/>
    </row>
    <row r="53" s="3" customFormat="1" ht="25" hidden="1" customHeight="1" spans="1:4">
      <c r="A53" s="25" t="s">
        <v>79</v>
      </c>
      <c r="B53" s="26" t="s">
        <v>80</v>
      </c>
      <c r="C53" s="27"/>
      <c r="D53" s="47"/>
    </row>
    <row r="54" s="3" customFormat="1" ht="25" hidden="1" customHeight="1" spans="1:4">
      <c r="A54" s="25" t="s">
        <v>81</v>
      </c>
      <c r="B54" s="26" t="s">
        <v>82</v>
      </c>
      <c r="C54" s="27"/>
      <c r="D54" s="47"/>
    </row>
    <row r="55" s="3" customFormat="1" ht="25" hidden="1" customHeight="1" spans="1:4">
      <c r="A55" s="25" t="s">
        <v>83</v>
      </c>
      <c r="B55" s="26" t="s">
        <v>84</v>
      </c>
      <c r="C55" s="27"/>
      <c r="D55" s="47"/>
    </row>
    <row r="56" s="3" customFormat="1" ht="25" hidden="1" customHeight="1" spans="1:4">
      <c r="A56" s="25" t="s">
        <v>85</v>
      </c>
      <c r="B56" s="26" t="s">
        <v>86</v>
      </c>
      <c r="C56" s="27"/>
      <c r="D56" s="47"/>
    </row>
    <row r="57" s="3" customFormat="1" ht="25" hidden="1" customHeight="1" spans="1:4">
      <c r="A57" s="25" t="s">
        <v>87</v>
      </c>
      <c r="B57" s="26" t="s">
        <v>88</v>
      </c>
      <c r="C57" s="27"/>
      <c r="D57" s="47"/>
    </row>
    <row r="58" s="3" customFormat="1" ht="25" hidden="1" customHeight="1" spans="1:4">
      <c r="A58" s="25"/>
      <c r="B58" s="26" t="s">
        <v>89</v>
      </c>
      <c r="C58" s="27"/>
      <c r="D58" s="47"/>
    </row>
    <row r="59" s="3" customFormat="1" ht="25" customHeight="1" spans="2:4">
      <c r="B59" s="22" t="s">
        <v>90</v>
      </c>
      <c r="C59" s="23">
        <f>C60+C61</f>
        <v>45</v>
      </c>
      <c r="D59" s="24"/>
    </row>
    <row r="60" s="3" customFormat="1" ht="25" customHeight="1" spans="1:4">
      <c r="A60" s="25" t="s">
        <v>91</v>
      </c>
      <c r="B60" s="26" t="s">
        <v>92</v>
      </c>
      <c r="C60" s="27">
        <v>10</v>
      </c>
      <c r="D60" s="47"/>
    </row>
    <row r="61" s="3" customFormat="1" ht="25" hidden="1" customHeight="1" spans="2:4">
      <c r="B61" s="22" t="s">
        <v>93</v>
      </c>
      <c r="C61" s="23">
        <f>C62+C63</f>
        <v>35</v>
      </c>
      <c r="D61" s="24"/>
    </row>
    <row r="62" s="3" customFormat="1" ht="25" hidden="1" customHeight="1" spans="2:4">
      <c r="B62" s="22" t="s">
        <v>19</v>
      </c>
      <c r="C62" s="23">
        <f>SUM(C64:C65,C70)</f>
        <v>35</v>
      </c>
      <c r="D62" s="24"/>
    </row>
    <row r="63" s="3" customFormat="1" ht="25" hidden="1" customHeight="1" spans="2:4">
      <c r="B63" s="22" t="s">
        <v>20</v>
      </c>
      <c r="C63" s="23">
        <f>SUM(C66:C69)</f>
        <v>0</v>
      </c>
      <c r="D63" s="24"/>
    </row>
    <row r="64" s="3" customFormat="1" ht="25" customHeight="1" spans="1:4">
      <c r="A64" s="25" t="s">
        <v>94</v>
      </c>
      <c r="B64" s="26" t="s">
        <v>95</v>
      </c>
      <c r="C64" s="27">
        <v>35</v>
      </c>
      <c r="D64" s="47"/>
    </row>
    <row r="65" s="3" customFormat="1" ht="25" hidden="1" customHeight="1" spans="1:4">
      <c r="A65" s="25" t="s">
        <v>96</v>
      </c>
      <c r="B65" s="26" t="s">
        <v>97</v>
      </c>
      <c r="C65" s="27"/>
      <c r="D65" s="47"/>
    </row>
    <row r="66" s="3" customFormat="1" ht="25" hidden="1" customHeight="1" spans="1:4">
      <c r="A66" s="25" t="s">
        <v>98</v>
      </c>
      <c r="B66" s="26" t="s">
        <v>99</v>
      </c>
      <c r="C66" s="27"/>
      <c r="D66" s="47"/>
    </row>
    <row r="67" s="3" customFormat="1" ht="25" hidden="1" customHeight="1" spans="1:4">
      <c r="A67" s="25" t="s">
        <v>100</v>
      </c>
      <c r="B67" s="26" t="s">
        <v>101</v>
      </c>
      <c r="C67" s="27"/>
      <c r="D67" s="47"/>
    </row>
    <row r="68" s="3" customFormat="1" ht="25" hidden="1" customHeight="1" spans="1:4">
      <c r="A68" s="25" t="s">
        <v>102</v>
      </c>
      <c r="B68" s="26" t="s">
        <v>103</v>
      </c>
      <c r="C68" s="27"/>
      <c r="D68" s="47"/>
    </row>
    <row r="69" s="3" customFormat="1" ht="25" hidden="1" customHeight="1" spans="1:4">
      <c r="A69" s="25" t="s">
        <v>104</v>
      </c>
      <c r="B69" s="26" t="s">
        <v>105</v>
      </c>
      <c r="C69" s="27"/>
      <c r="D69" s="47"/>
    </row>
    <row r="70" s="3" customFormat="1" ht="25" hidden="1" customHeight="1" spans="1:4">
      <c r="A70" s="28" t="s">
        <v>106</v>
      </c>
      <c r="B70" s="26" t="s">
        <v>107</v>
      </c>
      <c r="C70" s="19"/>
      <c r="D70" s="20"/>
    </row>
    <row r="71" s="3" customFormat="1" ht="25" customHeight="1" spans="2:4">
      <c r="B71" s="22" t="s">
        <v>108</v>
      </c>
      <c r="C71" s="23">
        <f>C72+C73</f>
        <v>69.8</v>
      </c>
      <c r="D71" s="24"/>
    </row>
    <row r="72" s="3" customFormat="1" ht="25" customHeight="1" spans="1:4">
      <c r="A72" s="25" t="s">
        <v>109</v>
      </c>
      <c r="B72" s="26" t="s">
        <v>110</v>
      </c>
      <c r="C72" s="19">
        <v>12.6</v>
      </c>
      <c r="D72" s="20"/>
    </row>
    <row r="73" s="3" customFormat="1" ht="25" hidden="1" customHeight="1" spans="2:4">
      <c r="B73" s="22" t="s">
        <v>111</v>
      </c>
      <c r="C73" s="23">
        <f>C74+C75</f>
        <v>57.2</v>
      </c>
      <c r="D73" s="24"/>
    </row>
    <row r="74" s="3" customFormat="1" ht="25" hidden="1" customHeight="1" spans="2:4">
      <c r="B74" s="22" t="s">
        <v>19</v>
      </c>
      <c r="C74" s="23">
        <f>SUM(C76)</f>
        <v>0</v>
      </c>
      <c r="D74" s="24"/>
    </row>
    <row r="75" s="3" customFormat="1" ht="25" hidden="1" customHeight="1" spans="2:4">
      <c r="B75" s="22" t="s">
        <v>20</v>
      </c>
      <c r="C75" s="23">
        <f>SUM(C77:C87)</f>
        <v>57.2</v>
      </c>
      <c r="D75" s="24"/>
    </row>
    <row r="76" s="3" customFormat="1" ht="25" hidden="1" customHeight="1" spans="1:4">
      <c r="A76" s="25" t="s">
        <v>112</v>
      </c>
      <c r="B76" s="26" t="s">
        <v>113</v>
      </c>
      <c r="C76" s="27"/>
      <c r="D76" s="47"/>
    </row>
    <row r="77" s="3" customFormat="1" ht="25" hidden="1" customHeight="1" spans="1:4">
      <c r="A77" s="25" t="s">
        <v>114</v>
      </c>
      <c r="B77" s="26" t="s">
        <v>115</v>
      </c>
      <c r="C77" s="27"/>
      <c r="D77" s="20"/>
    </row>
    <row r="78" s="3" customFormat="1" ht="25" hidden="1" customHeight="1" spans="1:4">
      <c r="A78" s="25" t="s">
        <v>116</v>
      </c>
      <c r="B78" s="26" t="s">
        <v>117</v>
      </c>
      <c r="C78" s="27"/>
      <c r="D78" s="47"/>
    </row>
    <row r="79" s="3" customFormat="1" ht="25" customHeight="1" spans="1:4">
      <c r="A79" s="25" t="s">
        <v>118</v>
      </c>
      <c r="B79" s="26" t="s">
        <v>119</v>
      </c>
      <c r="C79" s="27">
        <v>57.2</v>
      </c>
      <c r="D79" s="47"/>
    </row>
    <row r="80" s="3" customFormat="1" ht="25" hidden="1" customHeight="1" spans="1:4">
      <c r="A80" s="29" t="s">
        <v>120</v>
      </c>
      <c r="B80" s="26" t="s">
        <v>121</v>
      </c>
      <c r="C80" s="27"/>
      <c r="D80" s="47"/>
    </row>
    <row r="81" s="3" customFormat="1" ht="25" hidden="1" customHeight="1" spans="1:4">
      <c r="A81" s="29" t="s">
        <v>122</v>
      </c>
      <c r="B81" s="26" t="s">
        <v>123</v>
      </c>
      <c r="C81" s="27"/>
      <c r="D81" s="47"/>
    </row>
    <row r="82" s="3" customFormat="1" ht="25" hidden="1" customHeight="1" spans="1:4">
      <c r="A82" s="29" t="s">
        <v>124</v>
      </c>
      <c r="B82" s="26" t="s">
        <v>125</v>
      </c>
      <c r="C82" s="27"/>
      <c r="D82" s="47"/>
    </row>
    <row r="83" s="3" customFormat="1" ht="25" hidden="1" customHeight="1" spans="1:4">
      <c r="A83" s="29" t="s">
        <v>126</v>
      </c>
      <c r="B83" s="26" t="s">
        <v>127</v>
      </c>
      <c r="C83" s="27"/>
      <c r="D83" s="47"/>
    </row>
    <row r="84" s="3" customFormat="1" ht="25" hidden="1" customHeight="1" spans="1:4">
      <c r="A84" s="29" t="s">
        <v>128</v>
      </c>
      <c r="B84" s="26" t="s">
        <v>129</v>
      </c>
      <c r="C84" s="27"/>
      <c r="D84" s="47"/>
    </row>
    <row r="85" s="3" customFormat="1" ht="25" hidden="1" customHeight="1" spans="1:4">
      <c r="A85" s="29" t="s">
        <v>130</v>
      </c>
      <c r="B85" s="26" t="s">
        <v>131</v>
      </c>
      <c r="C85" s="27"/>
      <c r="D85" s="20"/>
    </row>
    <row r="86" s="3" customFormat="1" ht="25" hidden="1" customHeight="1" spans="1:4">
      <c r="A86" s="29" t="s">
        <v>132</v>
      </c>
      <c r="B86" s="26" t="s">
        <v>133</v>
      </c>
      <c r="C86" s="27"/>
      <c r="D86" s="47"/>
    </row>
    <row r="87" s="3" customFormat="1" ht="25" hidden="1" customHeight="1" spans="1:4">
      <c r="A87" s="29" t="s">
        <v>134</v>
      </c>
      <c r="B87" s="26" t="s">
        <v>135</v>
      </c>
      <c r="C87" s="27"/>
      <c r="D87" s="47"/>
    </row>
    <row r="88" s="3" customFormat="1" ht="25" customHeight="1" spans="2:4">
      <c r="B88" s="22" t="s">
        <v>136</v>
      </c>
      <c r="C88" s="23">
        <f>C89+C90</f>
        <v>15</v>
      </c>
      <c r="D88" s="24"/>
    </row>
    <row r="89" s="3" customFormat="1" ht="25" customHeight="1" spans="1:4">
      <c r="A89" s="29" t="s">
        <v>137</v>
      </c>
      <c r="B89" s="26" t="s">
        <v>138</v>
      </c>
      <c r="C89" s="19">
        <v>15</v>
      </c>
      <c r="D89" s="20"/>
    </row>
    <row r="90" s="3" customFormat="1" ht="25" hidden="1" customHeight="1" spans="2:4">
      <c r="B90" s="22" t="s">
        <v>139</v>
      </c>
      <c r="C90" s="23">
        <f>C91+C92</f>
        <v>0</v>
      </c>
      <c r="D90" s="24"/>
    </row>
    <row r="91" s="3" customFormat="1" ht="25" hidden="1" customHeight="1" spans="2:4">
      <c r="B91" s="22" t="s">
        <v>19</v>
      </c>
      <c r="C91" s="23">
        <f>SUM(C93,C95,C98:C103,C105,C107)</f>
        <v>0</v>
      </c>
      <c r="D91" s="24"/>
    </row>
    <row r="92" s="3" customFormat="1" ht="25" hidden="1" customHeight="1" spans="2:4">
      <c r="B92" s="22" t="s">
        <v>20</v>
      </c>
      <c r="C92" s="23">
        <f>SUM(C94,C96:C97,C104,C106,C108)</f>
        <v>0</v>
      </c>
      <c r="D92" s="24"/>
    </row>
    <row r="93" s="3" customFormat="1" ht="25" hidden="1" customHeight="1" spans="1:4">
      <c r="A93" s="29" t="s">
        <v>140</v>
      </c>
      <c r="B93" s="26" t="s">
        <v>141</v>
      </c>
      <c r="C93" s="27"/>
      <c r="D93" s="47"/>
    </row>
    <row r="94" s="3" customFormat="1" ht="25" hidden="1" customHeight="1" spans="1:4">
      <c r="A94" s="29" t="s">
        <v>142</v>
      </c>
      <c r="B94" s="26" t="s">
        <v>143</v>
      </c>
      <c r="C94" s="27"/>
      <c r="D94" s="47"/>
    </row>
    <row r="95" s="3" customFormat="1" ht="25" hidden="1" customHeight="1" spans="1:4">
      <c r="A95" s="29" t="s">
        <v>144</v>
      </c>
      <c r="B95" s="26" t="s">
        <v>145</v>
      </c>
      <c r="C95" s="27"/>
      <c r="D95" s="47"/>
    </row>
    <row r="96" s="3" customFormat="1" ht="25" hidden="1" customHeight="1" spans="1:4">
      <c r="A96" s="29" t="s">
        <v>146</v>
      </c>
      <c r="B96" s="26" t="s">
        <v>147</v>
      </c>
      <c r="C96" s="27"/>
      <c r="D96" s="47"/>
    </row>
    <row r="97" s="3" customFormat="1" ht="25" hidden="1" customHeight="1" spans="1:4">
      <c r="A97" s="29" t="s">
        <v>148</v>
      </c>
      <c r="B97" s="26" t="s">
        <v>149</v>
      </c>
      <c r="C97" s="27"/>
      <c r="D97" s="47"/>
    </row>
    <row r="98" s="3" customFormat="1" ht="25" hidden="1" customHeight="1" spans="1:4">
      <c r="A98" s="29" t="s">
        <v>150</v>
      </c>
      <c r="B98" s="26" t="s">
        <v>151</v>
      </c>
      <c r="C98" s="27"/>
      <c r="D98" s="47"/>
    </row>
    <row r="99" s="3" customFormat="1" ht="25" hidden="1" customHeight="1" spans="1:4">
      <c r="A99" s="29" t="s">
        <v>152</v>
      </c>
      <c r="B99" s="26" t="s">
        <v>153</v>
      </c>
      <c r="C99" s="27"/>
      <c r="D99" s="47"/>
    </row>
    <row r="100" s="3" customFormat="1" ht="25" hidden="1" customHeight="1" spans="1:4">
      <c r="A100" s="29" t="s">
        <v>154</v>
      </c>
      <c r="B100" s="26" t="s">
        <v>155</v>
      </c>
      <c r="C100" s="27"/>
      <c r="D100" s="47"/>
    </row>
    <row r="101" s="3" customFormat="1" ht="25" hidden="1" customHeight="1" spans="1:4">
      <c r="A101" s="29" t="s">
        <v>156</v>
      </c>
      <c r="B101" s="26" t="s">
        <v>157</v>
      </c>
      <c r="C101" s="27"/>
      <c r="D101" s="47"/>
    </row>
    <row r="102" s="3" customFormat="1" ht="25" hidden="1" customHeight="1" spans="1:4">
      <c r="A102" s="29" t="s">
        <v>158</v>
      </c>
      <c r="B102" s="26" t="s">
        <v>159</v>
      </c>
      <c r="C102" s="27"/>
      <c r="D102" s="47"/>
    </row>
    <row r="103" s="3" customFormat="1" ht="25" hidden="1" customHeight="1" spans="1:4">
      <c r="A103" s="29" t="s">
        <v>160</v>
      </c>
      <c r="B103" s="26" t="s">
        <v>161</v>
      </c>
      <c r="C103" s="27"/>
      <c r="D103" s="47"/>
    </row>
    <row r="104" s="3" customFormat="1" ht="25" hidden="1" customHeight="1" spans="1:4">
      <c r="A104" s="29" t="s">
        <v>162</v>
      </c>
      <c r="B104" s="26" t="s">
        <v>163</v>
      </c>
      <c r="C104" s="27"/>
      <c r="D104" s="47"/>
    </row>
    <row r="105" s="3" customFormat="1" ht="25" hidden="1" customHeight="1" spans="1:4">
      <c r="A105" s="29" t="s">
        <v>164</v>
      </c>
      <c r="B105" s="26" t="s">
        <v>165</v>
      </c>
      <c r="C105" s="27"/>
      <c r="D105" s="47"/>
    </row>
    <row r="106" s="3" customFormat="1" ht="25" hidden="1" customHeight="1" spans="1:4">
      <c r="A106" s="29" t="s">
        <v>166</v>
      </c>
      <c r="B106" s="26" t="s">
        <v>167</v>
      </c>
      <c r="C106" s="27"/>
      <c r="D106" s="47"/>
    </row>
    <row r="107" s="3" customFormat="1" ht="25" hidden="1" customHeight="1" spans="1:4">
      <c r="A107" s="29" t="s">
        <v>168</v>
      </c>
      <c r="B107" s="26" t="s">
        <v>169</v>
      </c>
      <c r="C107" s="27"/>
      <c r="D107" s="47"/>
    </row>
    <row r="108" s="3" customFormat="1" ht="25" hidden="1" customHeight="1" spans="1:4">
      <c r="A108" s="29" t="s">
        <v>170</v>
      </c>
      <c r="B108" s="26" t="s">
        <v>171</v>
      </c>
      <c r="C108" s="27"/>
      <c r="D108" s="47"/>
    </row>
    <row r="109" s="3" customFormat="1" ht="25" customHeight="1" spans="2:4">
      <c r="B109" s="22" t="s">
        <v>172</v>
      </c>
      <c r="C109" s="23">
        <f>C110+C111</f>
        <v>12.6</v>
      </c>
      <c r="D109" s="24"/>
    </row>
    <row r="110" s="3" customFormat="1" ht="25" customHeight="1" spans="1:4">
      <c r="A110" s="29" t="s">
        <v>173</v>
      </c>
      <c r="B110" s="26" t="s">
        <v>174</v>
      </c>
      <c r="C110" s="19">
        <v>12.6</v>
      </c>
      <c r="D110" s="20"/>
    </row>
    <row r="111" s="3" customFormat="1" ht="25" hidden="1" customHeight="1" spans="2:4">
      <c r="B111" s="22" t="s">
        <v>176</v>
      </c>
      <c r="C111" s="23">
        <f>C112+C113</f>
        <v>0</v>
      </c>
      <c r="D111" s="24"/>
    </row>
    <row r="112" s="3" customFormat="1" ht="25" hidden="1" customHeight="1" spans="2:4">
      <c r="B112" s="22" t="s">
        <v>19</v>
      </c>
      <c r="C112" s="23">
        <f>C114</f>
        <v>0</v>
      </c>
      <c r="D112" s="24"/>
    </row>
    <row r="113" s="3" customFormat="1" ht="25" hidden="1" customHeight="1" spans="2:4">
      <c r="B113" s="22" t="s">
        <v>20</v>
      </c>
      <c r="C113" s="23">
        <f>SUM(C115:C121)</f>
        <v>0</v>
      </c>
      <c r="D113" s="24"/>
    </row>
    <row r="114" s="3" customFormat="1" ht="25" hidden="1" customHeight="1" spans="1:4">
      <c r="A114" s="38" t="s">
        <v>177</v>
      </c>
      <c r="B114" s="39" t="s">
        <v>178</v>
      </c>
      <c r="C114" s="27"/>
      <c r="D114" s="47"/>
    </row>
    <row r="115" s="3" customFormat="1" ht="25" hidden="1" customHeight="1" spans="1:4">
      <c r="A115" s="29" t="s">
        <v>180</v>
      </c>
      <c r="B115" s="26" t="s">
        <v>181</v>
      </c>
      <c r="C115" s="27"/>
      <c r="D115" s="47"/>
    </row>
    <row r="116" s="3" customFormat="1" ht="25" hidden="1" customHeight="1" spans="1:4">
      <c r="A116" s="29" t="s">
        <v>182</v>
      </c>
      <c r="B116" s="26" t="s">
        <v>183</v>
      </c>
      <c r="C116" s="27"/>
      <c r="D116" s="47"/>
    </row>
    <row r="117" s="3" customFormat="1" ht="25" hidden="1" customHeight="1" spans="1:4">
      <c r="A117" s="29" t="s">
        <v>184</v>
      </c>
      <c r="B117" s="26" t="s">
        <v>185</v>
      </c>
      <c r="C117" s="27"/>
      <c r="D117" s="47"/>
    </row>
    <row r="118" s="3" customFormat="1" ht="25" hidden="1" customHeight="1" spans="1:4">
      <c r="A118" s="29" t="s">
        <v>186</v>
      </c>
      <c r="B118" s="26" t="s">
        <v>187</v>
      </c>
      <c r="C118" s="27"/>
      <c r="D118" s="47"/>
    </row>
    <row r="119" s="3" customFormat="1" ht="25" hidden="1" customHeight="1" spans="1:4">
      <c r="A119" s="29" t="s">
        <v>188</v>
      </c>
      <c r="B119" s="26" t="s">
        <v>189</v>
      </c>
      <c r="C119" s="27"/>
      <c r="D119" s="47"/>
    </row>
    <row r="120" s="3" customFormat="1" ht="25" hidden="1" customHeight="1" spans="1:4">
      <c r="A120" s="29" t="s">
        <v>190</v>
      </c>
      <c r="B120" s="26" t="s">
        <v>191</v>
      </c>
      <c r="C120" s="27"/>
      <c r="D120" s="47"/>
    </row>
    <row r="121" s="3" customFormat="1" ht="25" hidden="1" customHeight="1" spans="1:4">
      <c r="A121" s="29" t="s">
        <v>192</v>
      </c>
      <c r="B121" s="26" t="s">
        <v>193</v>
      </c>
      <c r="C121" s="27"/>
      <c r="D121" s="47"/>
    </row>
    <row r="122" s="3" customFormat="1" ht="25" customHeight="1" spans="2:4">
      <c r="B122" s="22" t="s">
        <v>194</v>
      </c>
      <c r="C122" s="23">
        <f>C123+C124</f>
        <v>55</v>
      </c>
      <c r="D122" s="24"/>
    </row>
    <row r="123" s="3" customFormat="1" ht="25" customHeight="1" spans="1:4">
      <c r="A123" s="29" t="s">
        <v>195</v>
      </c>
      <c r="B123" s="26" t="s">
        <v>196</v>
      </c>
      <c r="C123" s="19">
        <v>15</v>
      </c>
      <c r="D123" s="20"/>
    </row>
    <row r="124" s="3" customFormat="1" ht="25" hidden="1" customHeight="1" spans="2:4">
      <c r="B124" s="22" t="s">
        <v>197</v>
      </c>
      <c r="C124" s="23">
        <f>C125+C126</f>
        <v>40</v>
      </c>
      <c r="D124" s="24"/>
    </row>
    <row r="125" s="3" customFormat="1" ht="25" hidden="1" customHeight="1" spans="2:4">
      <c r="B125" s="22" t="s">
        <v>19</v>
      </c>
      <c r="C125" s="23">
        <f>C127+C130</f>
        <v>0</v>
      </c>
      <c r="D125" s="24"/>
    </row>
    <row r="126" s="3" customFormat="1" ht="25" hidden="1" customHeight="1" spans="2:4">
      <c r="B126" s="22" t="s">
        <v>20</v>
      </c>
      <c r="C126" s="23">
        <f>SUM(C128:C129,C131:C136)</f>
        <v>40</v>
      </c>
      <c r="D126" s="24"/>
    </row>
    <row r="127" s="3" customFormat="1" ht="25" hidden="1" customHeight="1" spans="1:4">
      <c r="A127" s="29" t="s">
        <v>198</v>
      </c>
      <c r="B127" s="26" t="s">
        <v>199</v>
      </c>
      <c r="C127" s="27"/>
      <c r="D127" s="47"/>
    </row>
    <row r="128" s="3" customFormat="1" ht="25" hidden="1" customHeight="1" spans="1:4">
      <c r="A128" s="29" t="s">
        <v>200</v>
      </c>
      <c r="B128" s="26" t="s">
        <v>201</v>
      </c>
      <c r="C128" s="27"/>
      <c r="D128" s="47"/>
    </row>
    <row r="129" s="3" customFormat="1" ht="25" hidden="1" customHeight="1" spans="1:4">
      <c r="A129" s="29" t="s">
        <v>202</v>
      </c>
      <c r="B129" s="26" t="s">
        <v>203</v>
      </c>
      <c r="C129" s="27"/>
      <c r="D129" s="47"/>
    </row>
    <row r="130" s="3" customFormat="1" ht="25" hidden="1" customHeight="1" spans="1:4">
      <c r="A130" s="29" t="s">
        <v>204</v>
      </c>
      <c r="B130" s="26" t="s">
        <v>205</v>
      </c>
      <c r="C130" s="27"/>
      <c r="D130" s="47"/>
    </row>
    <row r="131" s="3" customFormat="1" ht="25" customHeight="1" spans="1:4">
      <c r="A131" s="29" t="s">
        <v>206</v>
      </c>
      <c r="B131" s="26" t="s">
        <v>207</v>
      </c>
      <c r="C131" s="27">
        <v>40</v>
      </c>
      <c r="D131" s="47"/>
    </row>
    <row r="132" s="3" customFormat="1" ht="25" hidden="1" customHeight="1" spans="1:4">
      <c r="A132" s="29" t="s">
        <v>208</v>
      </c>
      <c r="B132" s="26" t="s">
        <v>209</v>
      </c>
      <c r="C132" s="27"/>
      <c r="D132" s="47"/>
    </row>
    <row r="133" s="3" customFormat="1" ht="25" hidden="1" customHeight="1" spans="1:4">
      <c r="A133" s="29" t="s">
        <v>210</v>
      </c>
      <c r="B133" s="26" t="s">
        <v>211</v>
      </c>
      <c r="C133" s="27"/>
      <c r="D133" s="47"/>
    </row>
    <row r="134" s="3" customFormat="1" ht="25" hidden="1" customHeight="1" spans="1:4">
      <c r="A134" s="29" t="s">
        <v>212</v>
      </c>
      <c r="B134" s="26" t="s">
        <v>213</v>
      </c>
      <c r="C134" s="27"/>
      <c r="D134" s="47"/>
    </row>
    <row r="135" s="3" customFormat="1" ht="25" hidden="1" customHeight="1" spans="1:4">
      <c r="A135" s="29" t="s">
        <v>214</v>
      </c>
      <c r="B135" s="26" t="s">
        <v>215</v>
      </c>
      <c r="C135" s="27"/>
      <c r="D135" s="47"/>
    </row>
    <row r="136" s="3" customFormat="1" ht="25" hidden="1" customHeight="1" spans="1:4">
      <c r="A136" s="29" t="s">
        <v>216</v>
      </c>
      <c r="B136" s="26" t="s">
        <v>217</v>
      </c>
      <c r="C136" s="27"/>
      <c r="D136" s="47"/>
    </row>
    <row r="137" s="3" customFormat="1" ht="25" customHeight="1" spans="2:4">
      <c r="B137" s="22" t="s">
        <v>218</v>
      </c>
      <c r="C137" s="23">
        <f>C138+C139</f>
        <v>12.6</v>
      </c>
      <c r="D137" s="24"/>
    </row>
    <row r="138" s="3" customFormat="1" ht="25" customHeight="1" spans="1:4">
      <c r="A138" s="29" t="s">
        <v>219</v>
      </c>
      <c r="B138" s="26" t="s">
        <v>220</v>
      </c>
      <c r="C138" s="19">
        <v>12.6</v>
      </c>
      <c r="D138" s="20"/>
    </row>
    <row r="139" s="3" customFormat="1" ht="25" hidden="1" customHeight="1" spans="2:4">
      <c r="B139" s="22" t="s">
        <v>221</v>
      </c>
      <c r="C139" s="23">
        <f>C140+C141</f>
        <v>0</v>
      </c>
      <c r="D139" s="24"/>
    </row>
    <row r="140" s="3" customFormat="1" ht="25" hidden="1" customHeight="1" spans="2:4">
      <c r="B140" s="22" t="s">
        <v>19</v>
      </c>
      <c r="C140" s="23">
        <f>SUM(C142:C144,C147:C149)</f>
        <v>0</v>
      </c>
      <c r="D140" s="24"/>
    </row>
    <row r="141" s="3" customFormat="1" ht="25" hidden="1" customHeight="1" spans="2:4">
      <c r="B141" s="22" t="s">
        <v>20</v>
      </c>
      <c r="C141" s="23">
        <f>SUM(C145:C146)</f>
        <v>0</v>
      </c>
      <c r="D141" s="24"/>
    </row>
    <row r="142" s="3" customFormat="1" ht="25" hidden="1" customHeight="1" spans="1:4">
      <c r="A142" s="29" t="s">
        <v>222</v>
      </c>
      <c r="B142" s="26" t="s">
        <v>223</v>
      </c>
      <c r="C142" s="27"/>
      <c r="D142" s="20"/>
    </row>
    <row r="143" s="3" customFormat="1" ht="25" hidden="1" customHeight="1" spans="1:4">
      <c r="A143" s="29" t="s">
        <v>225</v>
      </c>
      <c r="B143" s="26" t="s">
        <v>226</v>
      </c>
      <c r="C143" s="27"/>
      <c r="D143" s="47"/>
    </row>
    <row r="144" s="3" customFormat="1" ht="25" hidden="1" customHeight="1" spans="1:4">
      <c r="A144" s="29" t="s">
        <v>227</v>
      </c>
      <c r="B144" s="26" t="s">
        <v>228</v>
      </c>
      <c r="C144" s="27"/>
      <c r="D144" s="47"/>
    </row>
    <row r="145" s="3" customFormat="1" ht="25" hidden="1" customHeight="1" spans="1:4">
      <c r="A145" s="29" t="s">
        <v>229</v>
      </c>
      <c r="B145" s="26" t="s">
        <v>230</v>
      </c>
      <c r="C145" s="27"/>
      <c r="D145" s="20"/>
    </row>
    <row r="146" s="3" customFormat="1" ht="25" hidden="1" customHeight="1" spans="1:4">
      <c r="A146" s="29" t="s">
        <v>231</v>
      </c>
      <c r="B146" s="26" t="s">
        <v>232</v>
      </c>
      <c r="C146" s="27"/>
      <c r="D146" s="51"/>
    </row>
    <row r="147" s="3" customFormat="1" ht="25" hidden="1" customHeight="1" spans="1:4">
      <c r="A147" s="29" t="s">
        <v>233</v>
      </c>
      <c r="B147" s="26" t="s">
        <v>234</v>
      </c>
      <c r="C147" s="27"/>
      <c r="D147" s="51"/>
    </row>
    <row r="148" s="3" customFormat="1" ht="25" hidden="1" customHeight="1" spans="1:4">
      <c r="A148" s="29" t="s">
        <v>235</v>
      </c>
      <c r="B148" s="26" t="s">
        <v>236</v>
      </c>
      <c r="C148" s="27"/>
      <c r="D148" s="51"/>
    </row>
    <row r="149" s="3" customFormat="1" ht="25" hidden="1" customHeight="1" spans="1:4">
      <c r="A149" s="41" t="s">
        <v>237</v>
      </c>
      <c r="B149" s="42" t="s">
        <v>238</v>
      </c>
      <c r="C149" s="27"/>
      <c r="D149" s="51"/>
    </row>
    <row r="150" s="3" customFormat="1" ht="25" hidden="1" customHeight="1" spans="1:4">
      <c r="A150" s="43" t="s">
        <v>239</v>
      </c>
      <c r="B150" s="22" t="s">
        <v>240</v>
      </c>
      <c r="C150" s="44"/>
      <c r="D150" s="49"/>
    </row>
    <row r="151" s="3" customFormat="1" ht="25" hidden="1" customHeight="1" spans="1:4">
      <c r="A151" s="43" t="s">
        <v>241</v>
      </c>
      <c r="B151" s="22" t="s">
        <v>242</v>
      </c>
      <c r="C151" s="23"/>
      <c r="D151" s="50"/>
    </row>
  </sheetData>
  <mergeCells count="1">
    <mergeCell ref="B2:D2"/>
  </mergeCells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M151"/>
  <sheetViews>
    <sheetView topLeftCell="B1" workbookViewId="0">
      <selection activeCell="C138" sqref="C138"/>
    </sheetView>
  </sheetViews>
  <sheetFormatPr defaultColWidth="9" defaultRowHeight="14.25"/>
  <cols>
    <col min="1" max="1" width="13.875" style="4" hidden="1" customWidth="1"/>
    <col min="2" max="2" width="33" style="4" customWidth="1"/>
    <col min="3" max="3" width="20" style="4" customWidth="1"/>
    <col min="4" max="4" width="28.25" style="5" customWidth="1"/>
    <col min="5" max="16341" width="9" style="4"/>
  </cols>
  <sheetData>
    <row r="1" ht="22" customHeight="1" spans="2:2">
      <c r="B1" s="6" t="s">
        <v>248</v>
      </c>
    </row>
    <row r="2" s="1" customFormat="1" ht="60" customHeight="1" spans="2:4">
      <c r="B2" s="7" t="s">
        <v>249</v>
      </c>
      <c r="C2" s="7"/>
      <c r="D2" s="7"/>
    </row>
    <row r="3" s="2" customFormat="1" ht="18.75" customHeight="1" spans="2:4">
      <c r="B3" s="8"/>
      <c r="D3" s="9" t="s">
        <v>2</v>
      </c>
    </row>
    <row r="4" s="30" customFormat="1" ht="38" customHeight="1" spans="1:16341">
      <c r="A4" s="30" t="s">
        <v>3</v>
      </c>
      <c r="B4" s="32" t="s">
        <v>245</v>
      </c>
      <c r="C4" s="11" t="s">
        <v>250</v>
      </c>
      <c r="D4" s="12" t="s">
        <v>247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</row>
    <row r="5" s="3" customFormat="1" ht="24" customHeight="1" spans="2:4">
      <c r="B5" s="15" t="s">
        <v>7</v>
      </c>
      <c r="C5" s="16">
        <f>C9+C10+C6</f>
        <v>640</v>
      </c>
      <c r="D5" s="17"/>
    </row>
    <row r="6" s="3" customFormat="1" ht="25" hidden="1" customHeight="1" spans="2:4">
      <c r="B6" s="15" t="s">
        <v>8</v>
      </c>
      <c r="C6" s="16">
        <f>C7</f>
        <v>0</v>
      </c>
      <c r="D6" s="17"/>
    </row>
    <row r="7" s="3" customFormat="1" ht="25" hidden="1" customHeight="1" spans="2:4">
      <c r="B7" s="15" t="s">
        <v>9</v>
      </c>
      <c r="C7" s="16">
        <f>SUM(C8:C8)</f>
        <v>0</v>
      </c>
      <c r="D7" s="17"/>
    </row>
    <row r="8" s="3" customFormat="1" ht="25" hidden="1" customHeight="1" spans="2:4">
      <c r="B8" s="18"/>
      <c r="C8" s="19"/>
      <c r="D8" s="20"/>
    </row>
    <row r="9" s="3" customFormat="1" ht="25" hidden="1" customHeight="1" spans="2:4">
      <c r="B9" s="15" t="s">
        <v>10</v>
      </c>
      <c r="C9" s="16">
        <f>C14+C31+C40+C60+C72+C89+C110+C123+C138+C150+C151</f>
        <v>215</v>
      </c>
      <c r="D9" s="17"/>
    </row>
    <row r="10" s="3" customFormat="1" ht="25" hidden="1" customHeight="1" spans="2:4">
      <c r="B10" s="15" t="s">
        <v>11</v>
      </c>
      <c r="C10" s="16">
        <f>C11+C12</f>
        <v>425</v>
      </c>
      <c r="D10" s="17"/>
    </row>
    <row r="11" s="3" customFormat="1" ht="25" hidden="1" customHeight="1" spans="2:4">
      <c r="B11" s="21" t="s">
        <v>12</v>
      </c>
      <c r="C11" s="16">
        <f>C16+C33+C42+C62+C74+C91+C112+C125+C140</f>
        <v>75</v>
      </c>
      <c r="D11" s="17"/>
    </row>
    <row r="12" s="3" customFormat="1" ht="25" hidden="1" customHeight="1" spans="2:4">
      <c r="B12" s="21" t="s">
        <v>13</v>
      </c>
      <c r="C12" s="16">
        <f>SUM(C17,C34,C43,C63,C75,C92,C113,C126,C141)</f>
        <v>350</v>
      </c>
      <c r="D12" s="17"/>
    </row>
    <row r="13" s="3" customFormat="1" ht="25" hidden="1" customHeight="1" spans="2:4">
      <c r="B13" s="22" t="s">
        <v>14</v>
      </c>
      <c r="C13" s="23">
        <f>C14+C15</f>
        <v>0</v>
      </c>
      <c r="D13" s="36"/>
    </row>
    <row r="14" s="3" customFormat="1" ht="25" hidden="1" customHeight="1" spans="1:4">
      <c r="A14" s="25" t="s">
        <v>15</v>
      </c>
      <c r="B14" s="26" t="s">
        <v>16</v>
      </c>
      <c r="C14" s="27"/>
      <c r="D14" s="35"/>
    </row>
    <row r="15" s="3" customFormat="1" ht="25" hidden="1" customHeight="1" spans="2:4">
      <c r="B15" s="22" t="s">
        <v>18</v>
      </c>
      <c r="C15" s="23">
        <f>C16+C17</f>
        <v>0</v>
      </c>
      <c r="D15" s="36"/>
    </row>
    <row r="16" s="3" customFormat="1" ht="25" hidden="1" customHeight="1" spans="2:4">
      <c r="B16" s="22" t="s">
        <v>19</v>
      </c>
      <c r="C16" s="23">
        <f>SUM(C18:C22)+C27+C28+C29</f>
        <v>0</v>
      </c>
      <c r="D16" s="36"/>
    </row>
    <row r="17" s="3" customFormat="1" ht="25" hidden="1" customHeight="1" spans="2:4">
      <c r="B17" s="22" t="s">
        <v>20</v>
      </c>
      <c r="C17" s="23">
        <f>SUM(C23:C26)</f>
        <v>0</v>
      </c>
      <c r="D17" s="36"/>
    </row>
    <row r="18" s="3" customFormat="1" ht="25" hidden="1" customHeight="1" spans="1:4">
      <c r="A18" s="25" t="s">
        <v>21</v>
      </c>
      <c r="B18" s="26" t="s">
        <v>22</v>
      </c>
      <c r="C18" s="27"/>
      <c r="D18" s="37"/>
    </row>
    <row r="19" s="3" customFormat="1" ht="25" hidden="1" customHeight="1" spans="1:4">
      <c r="A19" s="25" t="s">
        <v>23</v>
      </c>
      <c r="B19" s="26" t="s">
        <v>24</v>
      </c>
      <c r="C19" s="27"/>
      <c r="D19" s="37"/>
    </row>
    <row r="20" s="3" customFormat="1" ht="25" hidden="1" customHeight="1" spans="1:4">
      <c r="A20" s="25" t="s">
        <v>25</v>
      </c>
      <c r="B20" s="26" t="s">
        <v>26</v>
      </c>
      <c r="C20" s="27"/>
      <c r="D20" s="35"/>
    </row>
    <row r="21" s="3" customFormat="1" ht="25" hidden="1" customHeight="1" spans="1:4">
      <c r="A21" s="25" t="s">
        <v>27</v>
      </c>
      <c r="B21" s="26" t="s">
        <v>28</v>
      </c>
      <c r="C21" s="27"/>
      <c r="D21" s="37"/>
    </row>
    <row r="22" s="3" customFormat="1" ht="25" hidden="1" customHeight="1" spans="1:4">
      <c r="A22" s="25" t="s">
        <v>29</v>
      </c>
      <c r="B22" s="26" t="s">
        <v>30</v>
      </c>
      <c r="C22" s="27"/>
      <c r="D22" s="37"/>
    </row>
    <row r="23" s="3" customFormat="1" ht="25" hidden="1" customHeight="1" spans="1:4">
      <c r="A23" s="25" t="s">
        <v>31</v>
      </c>
      <c r="B23" s="26" t="s">
        <v>32</v>
      </c>
      <c r="C23" s="27"/>
      <c r="D23" s="37"/>
    </row>
    <row r="24" s="3" customFormat="1" ht="25" hidden="1" customHeight="1" spans="1:4">
      <c r="A24" s="25" t="s">
        <v>33</v>
      </c>
      <c r="B24" s="26" t="s">
        <v>34</v>
      </c>
      <c r="C24" s="27"/>
      <c r="D24" s="37"/>
    </row>
    <row r="25" s="3" customFormat="1" ht="25" hidden="1" customHeight="1" spans="1:4">
      <c r="A25" s="25" t="s">
        <v>35</v>
      </c>
      <c r="B25" s="26" t="s">
        <v>36</v>
      </c>
      <c r="C25" s="27"/>
      <c r="D25" s="37"/>
    </row>
    <row r="26" s="3" customFormat="1" ht="25" hidden="1" customHeight="1" spans="1:4">
      <c r="A26" s="25" t="s">
        <v>37</v>
      </c>
      <c r="B26" s="26" t="s">
        <v>38</v>
      </c>
      <c r="C26" s="27"/>
      <c r="D26" s="37"/>
    </row>
    <row r="27" s="3" customFormat="1" ht="25" hidden="1" customHeight="1" spans="1:4">
      <c r="A27" s="25" t="s">
        <v>39</v>
      </c>
      <c r="B27" s="26" t="s">
        <v>40</v>
      </c>
      <c r="C27" s="27"/>
      <c r="D27" s="37"/>
    </row>
    <row r="28" s="3" customFormat="1" ht="25" hidden="1" customHeight="1" spans="1:4">
      <c r="A28" s="25" t="s">
        <v>41</v>
      </c>
      <c r="B28" s="26" t="s">
        <v>42</v>
      </c>
      <c r="C28" s="19"/>
      <c r="D28" s="35"/>
    </row>
    <row r="29" s="3" customFormat="1" ht="25" hidden="1" customHeight="1" spans="1:4">
      <c r="A29" s="28" t="s">
        <v>43</v>
      </c>
      <c r="B29" s="26" t="s">
        <v>44</v>
      </c>
      <c r="C29" s="19"/>
      <c r="D29" s="35"/>
    </row>
    <row r="30" s="3" customFormat="1" ht="25" customHeight="1" spans="2:4">
      <c r="B30" s="22" t="s">
        <v>45</v>
      </c>
      <c r="C30" s="23">
        <f>C31+C32</f>
        <v>120</v>
      </c>
      <c r="D30" s="36"/>
    </row>
    <row r="31" s="3" customFormat="1" ht="25" customHeight="1" spans="1:4">
      <c r="A31" s="25" t="s">
        <v>46</v>
      </c>
      <c r="B31" s="26" t="s">
        <v>47</v>
      </c>
      <c r="C31" s="19">
        <v>55</v>
      </c>
      <c r="D31" s="35"/>
    </row>
    <row r="32" s="3" customFormat="1" ht="25" hidden="1" customHeight="1" spans="2:4">
      <c r="B32" s="22" t="s">
        <v>48</v>
      </c>
      <c r="C32" s="23">
        <f>C33+C34</f>
        <v>65</v>
      </c>
      <c r="D32" s="36"/>
    </row>
    <row r="33" s="3" customFormat="1" ht="25" hidden="1" customHeight="1" spans="2:4">
      <c r="B33" s="22" t="s">
        <v>19</v>
      </c>
      <c r="C33" s="23">
        <f>C37+C38</f>
        <v>25</v>
      </c>
      <c r="D33" s="36"/>
    </row>
    <row r="34" s="3" customFormat="1" ht="25" hidden="1" customHeight="1" spans="2:4">
      <c r="B34" s="22" t="s">
        <v>20</v>
      </c>
      <c r="C34" s="23">
        <f>SUM(C35:C36)</f>
        <v>40</v>
      </c>
      <c r="D34" s="36"/>
    </row>
    <row r="35" s="3" customFormat="1" ht="25" hidden="1" customHeight="1" spans="1:4">
      <c r="A35" s="25" t="s">
        <v>49</v>
      </c>
      <c r="B35" s="26" t="s">
        <v>50</v>
      </c>
      <c r="C35" s="27"/>
      <c r="D35" s="37"/>
    </row>
    <row r="36" s="3" customFormat="1" ht="25" customHeight="1" spans="1:4">
      <c r="A36" s="25" t="s">
        <v>51</v>
      </c>
      <c r="B36" s="26" t="s">
        <v>52</v>
      </c>
      <c r="C36" s="27">
        <v>40</v>
      </c>
      <c r="D36" s="35"/>
    </row>
    <row r="37" s="3" customFormat="1" ht="25" customHeight="1" spans="1:4">
      <c r="A37" s="25" t="s">
        <v>53</v>
      </c>
      <c r="B37" s="26" t="s">
        <v>54</v>
      </c>
      <c r="C37" s="27">
        <v>15</v>
      </c>
      <c r="D37" s="37"/>
    </row>
    <row r="38" s="3" customFormat="1" ht="25" customHeight="1" spans="1:4">
      <c r="A38" s="25" t="s">
        <v>55</v>
      </c>
      <c r="B38" s="26" t="s">
        <v>56</v>
      </c>
      <c r="C38" s="27">
        <v>10</v>
      </c>
      <c r="D38" s="35"/>
    </row>
    <row r="39" s="3" customFormat="1" ht="25" customHeight="1" spans="2:4">
      <c r="B39" s="22" t="s">
        <v>57</v>
      </c>
      <c r="C39" s="23">
        <f>C40+C41</f>
        <v>55</v>
      </c>
      <c r="D39" s="36"/>
    </row>
    <row r="40" s="3" customFormat="1" ht="25" customHeight="1" spans="1:4">
      <c r="A40" s="25" t="s">
        <v>58</v>
      </c>
      <c r="B40" s="26" t="s">
        <v>59</v>
      </c>
      <c r="C40" s="27">
        <v>5</v>
      </c>
      <c r="D40" s="37"/>
    </row>
    <row r="41" s="3" customFormat="1" ht="25" hidden="1" customHeight="1" spans="2:4">
      <c r="B41" s="22" t="s">
        <v>60</v>
      </c>
      <c r="C41" s="23">
        <f>C42+C43</f>
        <v>50</v>
      </c>
      <c r="D41" s="36"/>
    </row>
    <row r="42" s="3" customFormat="1" ht="25" hidden="1" customHeight="1" spans="2:4">
      <c r="B42" s="22" t="s">
        <v>19</v>
      </c>
      <c r="C42" s="23">
        <f>C44+C45+C46+C58</f>
        <v>50</v>
      </c>
      <c r="D42" s="36"/>
    </row>
    <row r="43" s="3" customFormat="1" ht="25" hidden="1" customHeight="1" spans="2:4">
      <c r="B43" s="22" t="s">
        <v>20</v>
      </c>
      <c r="C43" s="23">
        <f>SUM(C47:C57)</f>
        <v>0</v>
      </c>
      <c r="D43" s="36"/>
    </row>
    <row r="44" s="3" customFormat="1" ht="25" hidden="1" customHeight="1" spans="1:4">
      <c r="A44" s="25" t="s">
        <v>61</v>
      </c>
      <c r="B44" s="26" t="s">
        <v>62</v>
      </c>
      <c r="C44" s="27"/>
      <c r="D44" s="37"/>
    </row>
    <row r="45" s="3" customFormat="1" ht="25" hidden="1" customHeight="1" spans="1:4">
      <c r="A45" s="25" t="s">
        <v>63</v>
      </c>
      <c r="B45" s="26" t="s">
        <v>64</v>
      </c>
      <c r="C45" s="27"/>
      <c r="D45" s="37"/>
    </row>
    <row r="46" s="3" customFormat="1" ht="25" customHeight="1" spans="1:4">
      <c r="A46" s="25" t="s">
        <v>65</v>
      </c>
      <c r="B46" s="26" t="s">
        <v>66</v>
      </c>
      <c r="C46" s="27">
        <v>50</v>
      </c>
      <c r="D46" s="37" t="s">
        <v>251</v>
      </c>
    </row>
    <row r="47" s="3" customFormat="1" ht="25" hidden="1" customHeight="1" spans="1:4">
      <c r="A47" s="25" t="s">
        <v>67</v>
      </c>
      <c r="B47" s="26" t="s">
        <v>68</v>
      </c>
      <c r="C47" s="27"/>
      <c r="D47" s="37"/>
    </row>
    <row r="48" s="3" customFormat="1" ht="25" hidden="1" customHeight="1" spans="1:4">
      <c r="A48" s="25" t="s">
        <v>69</v>
      </c>
      <c r="B48" s="26" t="s">
        <v>70</v>
      </c>
      <c r="C48" s="27"/>
      <c r="D48" s="37"/>
    </row>
    <row r="49" s="3" customFormat="1" ht="25" hidden="1" customHeight="1" spans="1:4">
      <c r="A49" s="25" t="s">
        <v>71</v>
      </c>
      <c r="B49" s="26" t="s">
        <v>72</v>
      </c>
      <c r="C49" s="27"/>
      <c r="D49" s="37"/>
    </row>
    <row r="50" s="3" customFormat="1" ht="25" hidden="1" customHeight="1" spans="1:4">
      <c r="A50" s="25" t="s">
        <v>73</v>
      </c>
      <c r="B50" s="26" t="s">
        <v>74</v>
      </c>
      <c r="C50" s="27"/>
      <c r="D50" s="37"/>
    </row>
    <row r="51" s="3" customFormat="1" ht="25" hidden="1" customHeight="1" spans="1:4">
      <c r="A51" s="25" t="s">
        <v>75</v>
      </c>
      <c r="B51" s="26" t="s">
        <v>76</v>
      </c>
      <c r="C51" s="27"/>
      <c r="D51" s="37"/>
    </row>
    <row r="52" s="3" customFormat="1" ht="25" hidden="1" customHeight="1" spans="1:4">
      <c r="A52" s="25" t="s">
        <v>77</v>
      </c>
      <c r="B52" s="26" t="s">
        <v>78</v>
      </c>
      <c r="C52" s="27"/>
      <c r="D52" s="37"/>
    </row>
    <row r="53" s="3" customFormat="1" ht="25" hidden="1" customHeight="1" spans="1:4">
      <c r="A53" s="25" t="s">
        <v>79</v>
      </c>
      <c r="B53" s="26" t="s">
        <v>80</v>
      </c>
      <c r="C53" s="27"/>
      <c r="D53" s="37"/>
    </row>
    <row r="54" s="3" customFormat="1" ht="25" hidden="1" customHeight="1" spans="1:4">
      <c r="A54" s="25" t="s">
        <v>81</v>
      </c>
      <c r="B54" s="26" t="s">
        <v>82</v>
      </c>
      <c r="C54" s="27"/>
      <c r="D54" s="37"/>
    </row>
    <row r="55" s="3" customFormat="1" ht="25" hidden="1" customHeight="1" spans="1:4">
      <c r="A55" s="25" t="s">
        <v>83</v>
      </c>
      <c r="B55" s="26" t="s">
        <v>84</v>
      </c>
      <c r="C55" s="27"/>
      <c r="D55" s="37"/>
    </row>
    <row r="56" s="3" customFormat="1" ht="25" hidden="1" customHeight="1" spans="1:4">
      <c r="A56" s="25" t="s">
        <v>85</v>
      </c>
      <c r="B56" s="26" t="s">
        <v>86</v>
      </c>
      <c r="C56" s="27"/>
      <c r="D56" s="37"/>
    </row>
    <row r="57" s="3" customFormat="1" ht="25" hidden="1" customHeight="1" spans="1:4">
      <c r="A57" s="25" t="s">
        <v>87</v>
      </c>
      <c r="B57" s="26" t="s">
        <v>88</v>
      </c>
      <c r="C57" s="27"/>
      <c r="D57" s="37"/>
    </row>
    <row r="58" s="3" customFormat="1" ht="25" hidden="1" customHeight="1" spans="1:4">
      <c r="A58" s="25"/>
      <c r="B58" s="26" t="s">
        <v>89</v>
      </c>
      <c r="C58" s="27"/>
      <c r="D58" s="37"/>
    </row>
    <row r="59" s="3" customFormat="1" ht="25" hidden="1" customHeight="1" spans="2:4">
      <c r="B59" s="22" t="s">
        <v>90</v>
      </c>
      <c r="C59" s="23">
        <f>C60+C61</f>
        <v>0</v>
      </c>
      <c r="D59" s="36"/>
    </row>
    <row r="60" s="3" customFormat="1" ht="25" hidden="1" customHeight="1" spans="1:4">
      <c r="A60" s="25" t="s">
        <v>91</v>
      </c>
      <c r="B60" s="26" t="s">
        <v>92</v>
      </c>
      <c r="C60" s="27"/>
      <c r="D60" s="37"/>
    </row>
    <row r="61" s="3" customFormat="1" ht="25" hidden="1" customHeight="1" spans="2:4">
      <c r="B61" s="22" t="s">
        <v>93</v>
      </c>
      <c r="C61" s="23">
        <f>C62+C63</f>
        <v>0</v>
      </c>
      <c r="D61" s="36"/>
    </row>
    <row r="62" s="3" customFormat="1" ht="25" hidden="1" customHeight="1" spans="2:4">
      <c r="B62" s="22" t="s">
        <v>19</v>
      </c>
      <c r="C62" s="23">
        <f>SUM(C64:C65,C70)</f>
        <v>0</v>
      </c>
      <c r="D62" s="36"/>
    </row>
    <row r="63" s="3" customFormat="1" ht="25" hidden="1" customHeight="1" spans="2:4">
      <c r="B63" s="22" t="s">
        <v>20</v>
      </c>
      <c r="C63" s="23">
        <f>SUM(C66:C69)</f>
        <v>0</v>
      </c>
      <c r="D63" s="36"/>
    </row>
    <row r="64" s="3" customFormat="1" ht="25" hidden="1" customHeight="1" spans="1:4">
      <c r="A64" s="25" t="s">
        <v>94</v>
      </c>
      <c r="B64" s="26" t="s">
        <v>95</v>
      </c>
      <c r="C64" s="27"/>
      <c r="D64" s="37"/>
    </row>
    <row r="65" s="3" customFormat="1" ht="25" hidden="1" customHeight="1" spans="1:4">
      <c r="A65" s="25" t="s">
        <v>96</v>
      </c>
      <c r="B65" s="26" t="s">
        <v>97</v>
      </c>
      <c r="C65" s="27"/>
      <c r="D65" s="37"/>
    </row>
    <row r="66" s="3" customFormat="1" ht="25" hidden="1" customHeight="1" spans="1:4">
      <c r="A66" s="25" t="s">
        <v>98</v>
      </c>
      <c r="B66" s="26" t="s">
        <v>99</v>
      </c>
      <c r="C66" s="27"/>
      <c r="D66" s="37"/>
    </row>
    <row r="67" s="3" customFormat="1" ht="25" hidden="1" customHeight="1" spans="1:4">
      <c r="A67" s="25" t="s">
        <v>100</v>
      </c>
      <c r="B67" s="26" t="s">
        <v>101</v>
      </c>
      <c r="C67" s="27"/>
      <c r="D67" s="37"/>
    </row>
    <row r="68" s="3" customFormat="1" ht="25" hidden="1" customHeight="1" spans="1:4">
      <c r="A68" s="25" t="s">
        <v>102</v>
      </c>
      <c r="B68" s="26" t="s">
        <v>103</v>
      </c>
      <c r="C68" s="27"/>
      <c r="D68" s="37"/>
    </row>
    <row r="69" s="3" customFormat="1" ht="25" hidden="1" customHeight="1" spans="1:4">
      <c r="A69" s="25" t="s">
        <v>104</v>
      </c>
      <c r="B69" s="26" t="s">
        <v>105</v>
      </c>
      <c r="C69" s="27"/>
      <c r="D69" s="37"/>
    </row>
    <row r="70" s="3" customFormat="1" ht="25" hidden="1" customHeight="1" spans="1:4">
      <c r="A70" s="28" t="s">
        <v>106</v>
      </c>
      <c r="B70" s="26" t="s">
        <v>107</v>
      </c>
      <c r="C70" s="19"/>
      <c r="D70" s="35"/>
    </row>
    <row r="71" s="3" customFormat="1" ht="25" customHeight="1" spans="2:4">
      <c r="B71" s="22" t="s">
        <v>108</v>
      </c>
      <c r="C71" s="23">
        <f>C72+C73</f>
        <v>195</v>
      </c>
      <c r="D71" s="36"/>
    </row>
    <row r="72" s="3" customFormat="1" ht="25" customHeight="1" spans="1:4">
      <c r="A72" s="25" t="s">
        <v>109</v>
      </c>
      <c r="B72" s="26" t="s">
        <v>110</v>
      </c>
      <c r="C72" s="19">
        <v>55</v>
      </c>
      <c r="D72" s="35"/>
    </row>
    <row r="73" s="3" customFormat="1" ht="25" hidden="1" customHeight="1" spans="2:4">
      <c r="B73" s="22" t="s">
        <v>111</v>
      </c>
      <c r="C73" s="23">
        <f>C74+C75</f>
        <v>140</v>
      </c>
      <c r="D73" s="36"/>
    </row>
    <row r="74" s="3" customFormat="1" ht="25" hidden="1" customHeight="1" spans="2:4">
      <c r="B74" s="22" t="s">
        <v>19</v>
      </c>
      <c r="C74" s="23">
        <f>SUM(C76)</f>
        <v>0</v>
      </c>
      <c r="D74" s="36"/>
    </row>
    <row r="75" s="3" customFormat="1" ht="25" hidden="1" customHeight="1" spans="2:4">
      <c r="B75" s="22" t="s">
        <v>20</v>
      </c>
      <c r="C75" s="23">
        <f>SUM(C77:C87)</f>
        <v>140</v>
      </c>
      <c r="D75" s="36"/>
    </row>
    <row r="76" s="3" customFormat="1" ht="25" hidden="1" customHeight="1" spans="1:4">
      <c r="A76" s="25" t="s">
        <v>112</v>
      </c>
      <c r="B76" s="26" t="s">
        <v>113</v>
      </c>
      <c r="C76" s="27"/>
      <c r="D76" s="37"/>
    </row>
    <row r="77" s="3" customFormat="1" ht="25" customHeight="1" spans="1:4">
      <c r="A77" s="25" t="s">
        <v>114</v>
      </c>
      <c r="B77" s="26" t="s">
        <v>115</v>
      </c>
      <c r="C77" s="27">
        <v>20</v>
      </c>
      <c r="D77" s="35"/>
    </row>
    <row r="78" s="3" customFormat="1" ht="25" customHeight="1" spans="1:4">
      <c r="A78" s="25" t="s">
        <v>116</v>
      </c>
      <c r="B78" s="26" t="s">
        <v>117</v>
      </c>
      <c r="C78" s="27">
        <v>20</v>
      </c>
      <c r="D78" s="37"/>
    </row>
    <row r="79" s="3" customFormat="1" ht="25" customHeight="1" spans="1:4">
      <c r="A79" s="25" t="s">
        <v>118</v>
      </c>
      <c r="B79" s="26" t="s">
        <v>119</v>
      </c>
      <c r="C79" s="27">
        <v>50</v>
      </c>
      <c r="D79" s="37"/>
    </row>
    <row r="80" s="3" customFormat="1" ht="25" hidden="1" customHeight="1" spans="1:4">
      <c r="A80" s="29" t="s">
        <v>120</v>
      </c>
      <c r="B80" s="26" t="s">
        <v>121</v>
      </c>
      <c r="C80" s="27"/>
      <c r="D80" s="37"/>
    </row>
    <row r="81" s="3" customFormat="1" ht="25" hidden="1" customHeight="1" spans="1:4">
      <c r="A81" s="29" t="s">
        <v>122</v>
      </c>
      <c r="B81" s="26" t="s">
        <v>123</v>
      </c>
      <c r="C81" s="27"/>
      <c r="D81" s="37"/>
    </row>
    <row r="82" s="3" customFormat="1" ht="25" hidden="1" customHeight="1" spans="1:4">
      <c r="A82" s="29" t="s">
        <v>124</v>
      </c>
      <c r="B82" s="26" t="s">
        <v>125</v>
      </c>
      <c r="C82" s="27"/>
      <c r="D82" s="37"/>
    </row>
    <row r="83" s="3" customFormat="1" ht="25" hidden="1" customHeight="1" spans="1:4">
      <c r="A83" s="29" t="s">
        <v>126</v>
      </c>
      <c r="B83" s="26" t="s">
        <v>127</v>
      </c>
      <c r="C83" s="27"/>
      <c r="D83" s="37"/>
    </row>
    <row r="84" s="3" customFormat="1" ht="25" hidden="1" customHeight="1" spans="1:4">
      <c r="A84" s="29" t="s">
        <v>128</v>
      </c>
      <c r="B84" s="26" t="s">
        <v>129</v>
      </c>
      <c r="C84" s="27"/>
      <c r="D84" s="37"/>
    </row>
    <row r="85" s="3" customFormat="1" ht="25" hidden="1" customHeight="1" spans="1:4">
      <c r="A85" s="29" t="s">
        <v>130</v>
      </c>
      <c r="B85" s="26" t="s">
        <v>131</v>
      </c>
      <c r="C85" s="27"/>
      <c r="D85" s="35"/>
    </row>
    <row r="86" s="3" customFormat="1" ht="25" hidden="1" customHeight="1" spans="1:4">
      <c r="A86" s="29" t="s">
        <v>132</v>
      </c>
      <c r="B86" s="26" t="s">
        <v>133</v>
      </c>
      <c r="C86" s="27"/>
      <c r="D86" s="37"/>
    </row>
    <row r="87" s="3" customFormat="1" ht="25" customHeight="1" spans="1:4">
      <c r="A87" s="29" t="s">
        <v>134</v>
      </c>
      <c r="B87" s="26" t="s">
        <v>135</v>
      </c>
      <c r="C87" s="27">
        <v>50</v>
      </c>
      <c r="D87" s="37" t="s">
        <v>252</v>
      </c>
    </row>
    <row r="88" s="3" customFormat="1" ht="25" customHeight="1" spans="2:4">
      <c r="B88" s="22" t="s">
        <v>136</v>
      </c>
      <c r="C88" s="23">
        <f>C89+C90</f>
        <v>25</v>
      </c>
      <c r="D88" s="36"/>
    </row>
    <row r="89" s="3" customFormat="1" ht="25" customHeight="1" spans="1:4">
      <c r="A89" s="29" t="s">
        <v>137</v>
      </c>
      <c r="B89" s="26" t="s">
        <v>138</v>
      </c>
      <c r="C89" s="19">
        <v>25</v>
      </c>
      <c r="D89" s="35"/>
    </row>
    <row r="90" s="3" customFormat="1" ht="25" hidden="1" customHeight="1" spans="2:4">
      <c r="B90" s="22" t="s">
        <v>139</v>
      </c>
      <c r="C90" s="23">
        <f>C91+C92</f>
        <v>0</v>
      </c>
      <c r="D90" s="36"/>
    </row>
    <row r="91" s="3" customFormat="1" ht="25" hidden="1" customHeight="1" spans="2:4">
      <c r="B91" s="22" t="s">
        <v>19</v>
      </c>
      <c r="C91" s="23">
        <f>SUM(C93,C95,C98:C103,C105,C107)</f>
        <v>0</v>
      </c>
      <c r="D91" s="36"/>
    </row>
    <row r="92" s="3" customFormat="1" ht="25" hidden="1" customHeight="1" spans="2:4">
      <c r="B92" s="22" t="s">
        <v>20</v>
      </c>
      <c r="C92" s="23">
        <f>SUM(C94,C96:C97,C104,C106,C108)</f>
        <v>0</v>
      </c>
      <c r="D92" s="36"/>
    </row>
    <row r="93" s="3" customFormat="1" ht="25" hidden="1" customHeight="1" spans="1:4">
      <c r="A93" s="29" t="s">
        <v>140</v>
      </c>
      <c r="B93" s="26" t="s">
        <v>141</v>
      </c>
      <c r="C93" s="27"/>
      <c r="D93" s="37"/>
    </row>
    <row r="94" s="3" customFormat="1" ht="25" hidden="1" customHeight="1" spans="1:4">
      <c r="A94" s="29" t="s">
        <v>142</v>
      </c>
      <c r="B94" s="26" t="s">
        <v>143</v>
      </c>
      <c r="C94" s="27"/>
      <c r="D94" s="37"/>
    </row>
    <row r="95" s="3" customFormat="1" ht="25" hidden="1" customHeight="1" spans="1:4">
      <c r="A95" s="29" t="s">
        <v>144</v>
      </c>
      <c r="B95" s="26" t="s">
        <v>145</v>
      </c>
      <c r="C95" s="27"/>
      <c r="D95" s="37"/>
    </row>
    <row r="96" s="3" customFormat="1" ht="25" hidden="1" customHeight="1" spans="1:4">
      <c r="A96" s="29" t="s">
        <v>146</v>
      </c>
      <c r="B96" s="26" t="s">
        <v>147</v>
      </c>
      <c r="C96" s="27"/>
      <c r="D96" s="37"/>
    </row>
    <row r="97" s="3" customFormat="1" ht="25" hidden="1" customHeight="1" spans="1:4">
      <c r="A97" s="29" t="s">
        <v>148</v>
      </c>
      <c r="B97" s="26" t="s">
        <v>149</v>
      </c>
      <c r="C97" s="27"/>
      <c r="D97" s="37"/>
    </row>
    <row r="98" s="3" customFormat="1" ht="25" hidden="1" customHeight="1" spans="1:4">
      <c r="A98" s="29" t="s">
        <v>150</v>
      </c>
      <c r="B98" s="26" t="s">
        <v>151</v>
      </c>
      <c r="C98" s="27"/>
      <c r="D98" s="37"/>
    </row>
    <row r="99" s="3" customFormat="1" ht="25" hidden="1" customHeight="1" spans="1:4">
      <c r="A99" s="29" t="s">
        <v>152</v>
      </c>
      <c r="B99" s="26" t="s">
        <v>153</v>
      </c>
      <c r="C99" s="27"/>
      <c r="D99" s="37"/>
    </row>
    <row r="100" s="3" customFormat="1" ht="25" hidden="1" customHeight="1" spans="1:4">
      <c r="A100" s="29" t="s">
        <v>154</v>
      </c>
      <c r="B100" s="26" t="s">
        <v>155</v>
      </c>
      <c r="C100" s="27"/>
      <c r="D100" s="37"/>
    </row>
    <row r="101" s="3" customFormat="1" ht="25" hidden="1" customHeight="1" spans="1:4">
      <c r="A101" s="29" t="s">
        <v>156</v>
      </c>
      <c r="B101" s="26" t="s">
        <v>157</v>
      </c>
      <c r="C101" s="27"/>
      <c r="D101" s="37"/>
    </row>
    <row r="102" s="3" customFormat="1" ht="25" hidden="1" customHeight="1" spans="1:4">
      <c r="A102" s="29" t="s">
        <v>158</v>
      </c>
      <c r="B102" s="26" t="s">
        <v>159</v>
      </c>
      <c r="C102" s="27"/>
      <c r="D102" s="37"/>
    </row>
    <row r="103" s="3" customFormat="1" ht="25" hidden="1" customHeight="1" spans="1:4">
      <c r="A103" s="29" t="s">
        <v>160</v>
      </c>
      <c r="B103" s="26" t="s">
        <v>161</v>
      </c>
      <c r="C103" s="27"/>
      <c r="D103" s="37"/>
    </row>
    <row r="104" s="3" customFormat="1" ht="25" hidden="1" customHeight="1" spans="1:4">
      <c r="A104" s="29" t="s">
        <v>162</v>
      </c>
      <c r="B104" s="26" t="s">
        <v>163</v>
      </c>
      <c r="C104" s="27"/>
      <c r="D104" s="37"/>
    </row>
    <row r="105" s="3" customFormat="1" ht="25" hidden="1" customHeight="1" spans="1:4">
      <c r="A105" s="29" t="s">
        <v>164</v>
      </c>
      <c r="B105" s="26" t="s">
        <v>165</v>
      </c>
      <c r="C105" s="27"/>
      <c r="D105" s="37"/>
    </row>
    <row r="106" s="3" customFormat="1" ht="25" hidden="1" customHeight="1" spans="1:4">
      <c r="A106" s="29" t="s">
        <v>166</v>
      </c>
      <c r="B106" s="26" t="s">
        <v>167</v>
      </c>
      <c r="C106" s="27"/>
      <c r="D106" s="37"/>
    </row>
    <row r="107" s="3" customFormat="1" ht="25" hidden="1" customHeight="1" spans="1:4">
      <c r="A107" s="29" t="s">
        <v>168</v>
      </c>
      <c r="B107" s="26" t="s">
        <v>169</v>
      </c>
      <c r="C107" s="27"/>
      <c r="D107" s="37"/>
    </row>
    <row r="108" s="3" customFormat="1" ht="25" hidden="1" customHeight="1" spans="1:4">
      <c r="A108" s="29" t="s">
        <v>170</v>
      </c>
      <c r="B108" s="26" t="s">
        <v>171</v>
      </c>
      <c r="C108" s="27"/>
      <c r="D108" s="37"/>
    </row>
    <row r="109" s="3" customFormat="1" ht="25" customHeight="1" spans="2:4">
      <c r="B109" s="22" t="s">
        <v>172</v>
      </c>
      <c r="C109" s="23">
        <f>C110+C111</f>
        <v>55</v>
      </c>
      <c r="D109" s="36"/>
    </row>
    <row r="110" s="3" customFormat="1" ht="25" customHeight="1" spans="1:4">
      <c r="A110" s="29" t="s">
        <v>173</v>
      </c>
      <c r="B110" s="26" t="s">
        <v>174</v>
      </c>
      <c r="C110" s="19">
        <v>35</v>
      </c>
      <c r="D110" s="35"/>
    </row>
    <row r="111" s="3" customFormat="1" ht="25" hidden="1" customHeight="1" spans="2:4">
      <c r="B111" s="22" t="s">
        <v>176</v>
      </c>
      <c r="C111" s="23">
        <f>C112+C113</f>
        <v>20</v>
      </c>
      <c r="D111" s="36"/>
    </row>
    <row r="112" s="3" customFormat="1" ht="25" hidden="1" customHeight="1" spans="2:4">
      <c r="B112" s="22" t="s">
        <v>19</v>
      </c>
      <c r="C112" s="23">
        <f>C114</f>
        <v>0</v>
      </c>
      <c r="D112" s="36"/>
    </row>
    <row r="113" s="3" customFormat="1" ht="25" hidden="1" customHeight="1" spans="2:4">
      <c r="B113" s="22" t="s">
        <v>20</v>
      </c>
      <c r="C113" s="23">
        <f>SUM(C115:C121)</f>
        <v>20</v>
      </c>
      <c r="D113" s="36"/>
    </row>
    <row r="114" s="3" customFormat="1" ht="25" hidden="1" customHeight="1" spans="1:4">
      <c r="A114" s="38" t="s">
        <v>177</v>
      </c>
      <c r="B114" s="39" t="s">
        <v>178</v>
      </c>
      <c r="C114" s="27"/>
      <c r="D114" s="37"/>
    </row>
    <row r="115" s="3" customFormat="1" ht="25" hidden="1" customHeight="1" spans="1:4">
      <c r="A115" s="29" t="s">
        <v>180</v>
      </c>
      <c r="B115" s="26" t="s">
        <v>181</v>
      </c>
      <c r="C115" s="27"/>
      <c r="D115" s="37"/>
    </row>
    <row r="116" s="3" customFormat="1" ht="25" hidden="1" customHeight="1" spans="1:4">
      <c r="A116" s="29" t="s">
        <v>182</v>
      </c>
      <c r="B116" s="26" t="s">
        <v>183</v>
      </c>
      <c r="C116" s="27"/>
      <c r="D116" s="37"/>
    </row>
    <row r="117" s="3" customFormat="1" ht="25" hidden="1" customHeight="1" spans="1:4">
      <c r="A117" s="29" t="s">
        <v>184</v>
      </c>
      <c r="B117" s="26" t="s">
        <v>185</v>
      </c>
      <c r="C117" s="27"/>
      <c r="D117" s="37"/>
    </row>
    <row r="118" s="3" customFormat="1" ht="25" hidden="1" customHeight="1" spans="1:4">
      <c r="A118" s="29" t="s">
        <v>186</v>
      </c>
      <c r="B118" s="26" t="s">
        <v>187</v>
      </c>
      <c r="C118" s="27"/>
      <c r="D118" s="37"/>
    </row>
    <row r="119" s="3" customFormat="1" ht="25" hidden="1" customHeight="1" spans="1:4">
      <c r="A119" s="29" t="s">
        <v>188</v>
      </c>
      <c r="B119" s="26" t="s">
        <v>189</v>
      </c>
      <c r="C119" s="27"/>
      <c r="D119" s="37"/>
    </row>
    <row r="120" s="3" customFormat="1" ht="25" customHeight="1" spans="1:4">
      <c r="A120" s="29" t="s">
        <v>190</v>
      </c>
      <c r="B120" s="26" t="s">
        <v>191</v>
      </c>
      <c r="C120" s="27">
        <v>20</v>
      </c>
      <c r="D120" s="37" t="s">
        <v>253</v>
      </c>
    </row>
    <row r="121" s="3" customFormat="1" ht="25" hidden="1" customHeight="1" spans="1:4">
      <c r="A121" s="29" t="s">
        <v>192</v>
      </c>
      <c r="B121" s="26" t="s">
        <v>193</v>
      </c>
      <c r="C121" s="27"/>
      <c r="D121" s="37"/>
    </row>
    <row r="122" s="3" customFormat="1" ht="25" customHeight="1" spans="2:4">
      <c r="B122" s="22" t="s">
        <v>194</v>
      </c>
      <c r="C122" s="23">
        <f>C123+C124</f>
        <v>155</v>
      </c>
      <c r="D122" s="36"/>
    </row>
    <row r="123" s="3" customFormat="1" ht="25" customHeight="1" spans="1:4">
      <c r="A123" s="29" t="s">
        <v>195</v>
      </c>
      <c r="B123" s="26" t="s">
        <v>196</v>
      </c>
      <c r="C123" s="19">
        <v>5</v>
      </c>
      <c r="D123" s="35"/>
    </row>
    <row r="124" s="3" customFormat="1" ht="25" hidden="1" customHeight="1" spans="2:4">
      <c r="B124" s="22" t="s">
        <v>197</v>
      </c>
      <c r="C124" s="23">
        <f>C125+C126</f>
        <v>150</v>
      </c>
      <c r="D124" s="36"/>
    </row>
    <row r="125" s="3" customFormat="1" ht="25" hidden="1" customHeight="1" spans="2:4">
      <c r="B125" s="22" t="s">
        <v>19</v>
      </c>
      <c r="C125" s="23">
        <f>C127+C130</f>
        <v>0</v>
      </c>
      <c r="D125" s="36"/>
    </row>
    <row r="126" s="3" customFormat="1" ht="25" hidden="1" customHeight="1" spans="2:4">
      <c r="B126" s="22" t="s">
        <v>20</v>
      </c>
      <c r="C126" s="23">
        <f>SUM(C128:C129,C131:C136)</f>
        <v>150</v>
      </c>
      <c r="D126" s="36"/>
    </row>
    <row r="127" s="3" customFormat="1" ht="25" hidden="1" customHeight="1" spans="1:4">
      <c r="A127" s="29" t="s">
        <v>198</v>
      </c>
      <c r="B127" s="26" t="s">
        <v>199</v>
      </c>
      <c r="C127" s="27"/>
      <c r="D127" s="37"/>
    </row>
    <row r="128" s="3" customFormat="1" ht="25" hidden="1" customHeight="1" spans="1:4">
      <c r="A128" s="29" t="s">
        <v>200</v>
      </c>
      <c r="B128" s="26" t="s">
        <v>201</v>
      </c>
      <c r="C128" s="27"/>
      <c r="D128" s="37"/>
    </row>
    <row r="129" s="3" customFormat="1" ht="25" customHeight="1" spans="1:4">
      <c r="A129" s="29" t="s">
        <v>202</v>
      </c>
      <c r="B129" s="26" t="s">
        <v>203</v>
      </c>
      <c r="C129" s="27">
        <v>10</v>
      </c>
      <c r="D129" s="37" t="s">
        <v>254</v>
      </c>
    </row>
    <row r="130" s="3" customFormat="1" ht="25" hidden="1" customHeight="1" spans="1:4">
      <c r="A130" s="29" t="s">
        <v>204</v>
      </c>
      <c r="B130" s="26" t="s">
        <v>205</v>
      </c>
      <c r="C130" s="27"/>
      <c r="D130" s="37"/>
    </row>
    <row r="131" s="3" customFormat="1" ht="25" customHeight="1" spans="1:4">
      <c r="A131" s="29" t="s">
        <v>206</v>
      </c>
      <c r="B131" s="26" t="s">
        <v>207</v>
      </c>
      <c r="C131" s="27">
        <v>50</v>
      </c>
      <c r="D131" s="37" t="s">
        <v>255</v>
      </c>
    </row>
    <row r="132" s="3" customFormat="1" ht="25" hidden="1" customHeight="1" spans="1:4">
      <c r="A132" s="29" t="s">
        <v>208</v>
      </c>
      <c r="B132" s="26" t="s">
        <v>209</v>
      </c>
      <c r="C132" s="27"/>
      <c r="D132" s="37"/>
    </row>
    <row r="133" s="3" customFormat="1" ht="25" customHeight="1" spans="1:4">
      <c r="A133" s="29" t="s">
        <v>210</v>
      </c>
      <c r="B133" s="26" t="s">
        <v>211</v>
      </c>
      <c r="C133" s="27">
        <v>20</v>
      </c>
      <c r="D133" s="37" t="s">
        <v>256</v>
      </c>
    </row>
    <row r="134" s="3" customFormat="1" ht="25" customHeight="1" spans="1:4">
      <c r="A134" s="29" t="s">
        <v>212</v>
      </c>
      <c r="B134" s="26" t="s">
        <v>213</v>
      </c>
      <c r="C134" s="27">
        <v>50</v>
      </c>
      <c r="D134" s="37" t="s">
        <v>257</v>
      </c>
    </row>
    <row r="135" s="3" customFormat="1" ht="25" customHeight="1" spans="1:4">
      <c r="A135" s="29" t="s">
        <v>214</v>
      </c>
      <c r="B135" s="26" t="s">
        <v>215</v>
      </c>
      <c r="C135" s="27">
        <v>20</v>
      </c>
      <c r="D135" s="37" t="s">
        <v>258</v>
      </c>
    </row>
    <row r="136" s="3" customFormat="1" ht="25" hidden="1" customHeight="1" spans="1:4">
      <c r="A136" s="29" t="s">
        <v>216</v>
      </c>
      <c r="B136" s="26" t="s">
        <v>217</v>
      </c>
      <c r="C136" s="27"/>
      <c r="D136" s="37"/>
    </row>
    <row r="137" s="3" customFormat="1" ht="25" customHeight="1" spans="2:4">
      <c r="B137" s="22" t="s">
        <v>218</v>
      </c>
      <c r="C137" s="23">
        <f>C138+C139</f>
        <v>35</v>
      </c>
      <c r="D137" s="36"/>
    </row>
    <row r="138" s="3" customFormat="1" ht="25" customHeight="1" spans="1:4">
      <c r="A138" s="29" t="s">
        <v>219</v>
      </c>
      <c r="B138" s="26" t="s">
        <v>220</v>
      </c>
      <c r="C138" s="19">
        <v>35</v>
      </c>
      <c r="D138" s="35" t="s">
        <v>259</v>
      </c>
    </row>
    <row r="139" s="3" customFormat="1" ht="25" hidden="1" customHeight="1" spans="2:4">
      <c r="B139" s="22" t="s">
        <v>221</v>
      </c>
      <c r="C139" s="23">
        <f>C140+C141</f>
        <v>0</v>
      </c>
      <c r="D139" s="36"/>
    </row>
    <row r="140" s="3" customFormat="1" ht="25" hidden="1" customHeight="1" spans="2:4">
      <c r="B140" s="22" t="s">
        <v>19</v>
      </c>
      <c r="C140" s="23">
        <f>SUM(C142:C144,C147:C149)</f>
        <v>0</v>
      </c>
      <c r="D140" s="36"/>
    </row>
    <row r="141" s="3" customFormat="1" ht="25" hidden="1" customHeight="1" spans="2:4">
      <c r="B141" s="22" t="s">
        <v>20</v>
      </c>
      <c r="C141" s="23">
        <f>SUM(C145:C146)</f>
        <v>0</v>
      </c>
      <c r="D141" s="36"/>
    </row>
    <row r="142" s="3" customFormat="1" ht="25" hidden="1" customHeight="1" spans="1:4">
      <c r="A142" s="29" t="s">
        <v>222</v>
      </c>
      <c r="B142" s="26" t="s">
        <v>223</v>
      </c>
      <c r="C142" s="27"/>
      <c r="D142" s="35"/>
    </row>
    <row r="143" s="3" customFormat="1" ht="25" hidden="1" customHeight="1" spans="1:4">
      <c r="A143" s="29" t="s">
        <v>225</v>
      </c>
      <c r="B143" s="26" t="s">
        <v>226</v>
      </c>
      <c r="C143" s="27"/>
      <c r="D143" s="37"/>
    </row>
    <row r="144" s="3" customFormat="1" ht="25" hidden="1" customHeight="1" spans="1:4">
      <c r="A144" s="29" t="s">
        <v>227</v>
      </c>
      <c r="B144" s="26" t="s">
        <v>228</v>
      </c>
      <c r="C144" s="27"/>
      <c r="D144" s="37"/>
    </row>
    <row r="145" s="3" customFormat="1" ht="25" hidden="1" customHeight="1" spans="1:4">
      <c r="A145" s="29" t="s">
        <v>229</v>
      </c>
      <c r="B145" s="26" t="s">
        <v>230</v>
      </c>
      <c r="C145" s="27"/>
      <c r="D145" s="35"/>
    </row>
    <row r="146" s="3" customFormat="1" ht="25" hidden="1" customHeight="1" spans="1:4">
      <c r="A146" s="29" t="s">
        <v>231</v>
      </c>
      <c r="B146" s="26" t="s">
        <v>232</v>
      </c>
      <c r="C146" s="27"/>
      <c r="D146" s="40"/>
    </row>
    <row r="147" s="3" customFormat="1" ht="25" hidden="1" customHeight="1" spans="1:4">
      <c r="A147" s="29" t="s">
        <v>233</v>
      </c>
      <c r="B147" s="26" t="s">
        <v>234</v>
      </c>
      <c r="C147" s="27"/>
      <c r="D147" s="40"/>
    </row>
    <row r="148" s="3" customFormat="1" ht="25" hidden="1" customHeight="1" spans="1:4">
      <c r="A148" s="29" t="s">
        <v>235</v>
      </c>
      <c r="B148" s="26" t="s">
        <v>236</v>
      </c>
      <c r="C148" s="27"/>
      <c r="D148" s="40"/>
    </row>
    <row r="149" s="3" customFormat="1" ht="25" hidden="1" customHeight="1" spans="1:4">
      <c r="A149" s="41" t="s">
        <v>237</v>
      </c>
      <c r="B149" s="42" t="s">
        <v>238</v>
      </c>
      <c r="C149" s="27"/>
      <c r="D149" s="40"/>
    </row>
    <row r="150" s="3" customFormat="1" ht="25" hidden="1" customHeight="1" spans="1:4">
      <c r="A150" s="43" t="s">
        <v>239</v>
      </c>
      <c r="B150" s="22" t="s">
        <v>240</v>
      </c>
      <c r="C150" s="44"/>
      <c r="D150" s="45"/>
    </row>
    <row r="151" s="3" customFormat="1" ht="25" hidden="1" customHeight="1" spans="1:4">
      <c r="A151" s="43" t="s">
        <v>241</v>
      </c>
      <c r="B151" s="22" t="s">
        <v>242</v>
      </c>
      <c r="C151" s="23"/>
      <c r="D151" s="46"/>
    </row>
  </sheetData>
  <mergeCells count="1">
    <mergeCell ref="B2:D2"/>
  </mergeCells>
  <pageMargins left="0.751388888888889" right="0.747916666666667" top="0.708333333333333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2"/>
  <sheetViews>
    <sheetView topLeftCell="B1" workbookViewId="0">
      <selection activeCell="C4" sqref="$A4:$XFD5"/>
    </sheetView>
  </sheetViews>
  <sheetFormatPr defaultColWidth="9" defaultRowHeight="14.25" outlineLevelCol="6"/>
  <cols>
    <col min="1" max="1" width="13.875" style="4" hidden="1" customWidth="1"/>
    <col min="2" max="2" width="32.75" style="4" customWidth="1"/>
    <col min="3" max="3" width="12.125" style="4" customWidth="1"/>
    <col min="4" max="4" width="12.875" style="4" customWidth="1"/>
    <col min="5" max="5" width="14" style="4" customWidth="1"/>
    <col min="6" max="6" width="21" style="5" customWidth="1"/>
    <col min="7" max="16343" width="9" style="4"/>
  </cols>
  <sheetData>
    <row r="1" ht="22" customHeight="1" spans="2:2">
      <c r="B1" s="6" t="s">
        <v>260</v>
      </c>
    </row>
    <row r="2" s="1" customFormat="1" ht="60" customHeight="1" spans="2:6">
      <c r="B2" s="7" t="s">
        <v>261</v>
      </c>
      <c r="C2" s="7"/>
      <c r="D2" s="7"/>
      <c r="E2" s="7"/>
      <c r="F2" s="7"/>
    </row>
    <row r="3" s="2" customFormat="1" ht="18.75" customHeight="1" spans="2:6">
      <c r="B3" s="8"/>
      <c r="F3" s="9" t="s">
        <v>2</v>
      </c>
    </row>
    <row r="4" s="3" customFormat="1" ht="34" customHeight="1" spans="2:6">
      <c r="B4" s="10" t="s">
        <v>245</v>
      </c>
      <c r="C4" s="11" t="s">
        <v>262</v>
      </c>
      <c r="D4" s="11"/>
      <c r="E4" s="11"/>
      <c r="F4" s="12" t="s">
        <v>247</v>
      </c>
    </row>
    <row r="5" s="3" customFormat="1" ht="26" customHeight="1" spans="1:6">
      <c r="A5" s="3" t="s">
        <v>3</v>
      </c>
      <c r="B5" s="13"/>
      <c r="C5" s="11" t="s">
        <v>263</v>
      </c>
      <c r="D5" s="11" t="s">
        <v>264</v>
      </c>
      <c r="E5" s="11" t="s">
        <v>265</v>
      </c>
      <c r="F5" s="14"/>
    </row>
    <row r="6" s="3" customFormat="1" ht="24" customHeight="1" spans="2:6">
      <c r="B6" s="15" t="s">
        <v>7</v>
      </c>
      <c r="C6" s="16">
        <f t="shared" ref="C6:C69" si="0">D6+E6</f>
        <v>1782</v>
      </c>
      <c r="D6" s="16">
        <f>D10+D11+D7</f>
        <v>1292</v>
      </c>
      <c r="E6" s="16">
        <f>E10+E11+E7</f>
        <v>490</v>
      </c>
      <c r="F6" s="17"/>
    </row>
    <row r="7" s="3" customFormat="1" ht="25" hidden="1" customHeight="1" spans="2:6">
      <c r="B7" s="15" t="s">
        <v>8</v>
      </c>
      <c r="C7" s="16">
        <f t="shared" si="0"/>
        <v>0</v>
      </c>
      <c r="D7" s="16">
        <f>D8</f>
        <v>0</v>
      </c>
      <c r="E7" s="16">
        <f>E8</f>
        <v>0</v>
      </c>
      <c r="F7" s="17"/>
    </row>
    <row r="8" s="3" customFormat="1" ht="25" hidden="1" customHeight="1" spans="2:6">
      <c r="B8" s="15" t="s">
        <v>9</v>
      </c>
      <c r="C8" s="16">
        <f t="shared" si="0"/>
        <v>0</v>
      </c>
      <c r="D8" s="16">
        <f>SUM(D9:D9)</f>
        <v>0</v>
      </c>
      <c r="E8" s="16">
        <f>SUM(E9:E9)</f>
        <v>0</v>
      </c>
      <c r="F8" s="17"/>
    </row>
    <row r="9" s="3" customFormat="1" ht="25" hidden="1" customHeight="1" spans="2:6">
      <c r="B9" s="18"/>
      <c r="C9" s="19">
        <f t="shared" si="0"/>
        <v>0</v>
      </c>
      <c r="D9" s="19"/>
      <c r="E9" s="19"/>
      <c r="F9" s="20"/>
    </row>
    <row r="10" s="3" customFormat="1" ht="25" hidden="1" customHeight="1" spans="2:6">
      <c r="B10" s="15" t="s">
        <v>10</v>
      </c>
      <c r="C10" s="16">
        <f t="shared" si="0"/>
        <v>650</v>
      </c>
      <c r="D10" s="16">
        <f>D15+D32+D41+D61+D73+D90+D111+D124+D139+D151+D152</f>
        <v>510</v>
      </c>
      <c r="E10" s="16">
        <f>E15+E32+E41+E61+E73+E90+E111+E124+E139+E151+E152</f>
        <v>140</v>
      </c>
      <c r="F10" s="17"/>
    </row>
    <row r="11" s="3" customFormat="1" ht="25" hidden="1" customHeight="1" spans="2:6">
      <c r="B11" s="15" t="s">
        <v>11</v>
      </c>
      <c r="C11" s="16">
        <f t="shared" si="0"/>
        <v>1132</v>
      </c>
      <c r="D11" s="16">
        <f>D12+D13</f>
        <v>782</v>
      </c>
      <c r="E11" s="16">
        <f>E12+E13</f>
        <v>350</v>
      </c>
      <c r="F11" s="17"/>
    </row>
    <row r="12" s="3" customFormat="1" ht="25" hidden="1" customHeight="1" spans="2:6">
      <c r="B12" s="21" t="s">
        <v>12</v>
      </c>
      <c r="C12" s="16">
        <f t="shared" si="0"/>
        <v>155</v>
      </c>
      <c r="D12" s="16">
        <f>D17+D34+D43+D63+D75+D92+D113+D126+D141</f>
        <v>60</v>
      </c>
      <c r="E12" s="16">
        <f>E17+E34+E43+E63+E75+E92+E113+E126+E141</f>
        <v>95</v>
      </c>
      <c r="F12" s="17"/>
    </row>
    <row r="13" s="3" customFormat="1" ht="25" hidden="1" customHeight="1" spans="2:6">
      <c r="B13" s="21" t="s">
        <v>13</v>
      </c>
      <c r="C13" s="16">
        <f t="shared" si="0"/>
        <v>977</v>
      </c>
      <c r="D13" s="16">
        <f>SUM(D18,D35,D44,D64,D76,D93,D114,D127,D142)</f>
        <v>722</v>
      </c>
      <c r="E13" s="16">
        <f>SUM(E18,E35,E44,E64,E76,E93,E114,E127,E142)</f>
        <v>255</v>
      </c>
      <c r="F13" s="17"/>
    </row>
    <row r="14" s="3" customFormat="1" ht="25" customHeight="1" spans="2:6">
      <c r="B14" s="22" t="s">
        <v>14</v>
      </c>
      <c r="C14" s="23">
        <f t="shared" si="0"/>
        <v>90</v>
      </c>
      <c r="D14" s="23">
        <f>D15+D16</f>
        <v>50</v>
      </c>
      <c r="E14" s="23">
        <f>E15+E16</f>
        <v>40</v>
      </c>
      <c r="F14" s="24"/>
    </row>
    <row r="15" s="3" customFormat="1" ht="25" customHeight="1" spans="1:6">
      <c r="A15" s="25" t="s">
        <v>15</v>
      </c>
      <c r="B15" s="26" t="s">
        <v>16</v>
      </c>
      <c r="C15" s="27">
        <f t="shared" si="0"/>
        <v>50</v>
      </c>
      <c r="D15" s="27">
        <v>50</v>
      </c>
      <c r="E15" s="27"/>
      <c r="F15" s="47" t="s">
        <v>266</v>
      </c>
    </row>
    <row r="16" s="3" customFormat="1" ht="25" hidden="1" customHeight="1" spans="2:6">
      <c r="B16" s="22" t="s">
        <v>18</v>
      </c>
      <c r="C16" s="23">
        <f t="shared" si="0"/>
        <v>40</v>
      </c>
      <c r="D16" s="23">
        <f>D17+D18</f>
        <v>0</v>
      </c>
      <c r="E16" s="23">
        <f>E17+E18</f>
        <v>40</v>
      </c>
      <c r="F16" s="24"/>
    </row>
    <row r="17" s="3" customFormat="1" ht="25" hidden="1" customHeight="1" spans="2:6">
      <c r="B17" s="22" t="s">
        <v>19</v>
      </c>
      <c r="C17" s="23">
        <f t="shared" si="0"/>
        <v>0</v>
      </c>
      <c r="D17" s="23">
        <f>SUM(D19:D23)+D28+D29+D30</f>
        <v>0</v>
      </c>
      <c r="E17" s="23">
        <f>SUM(E19:E23)+E28+E29+E30</f>
        <v>0</v>
      </c>
      <c r="F17" s="24"/>
    </row>
    <row r="18" s="3" customFormat="1" ht="25" hidden="1" customHeight="1" spans="2:6">
      <c r="B18" s="22" t="s">
        <v>20</v>
      </c>
      <c r="C18" s="23">
        <f t="shared" si="0"/>
        <v>40</v>
      </c>
      <c r="D18" s="23">
        <f>SUM(D24:D27)</f>
        <v>0</v>
      </c>
      <c r="E18" s="23">
        <f>SUM(E24:E27)</f>
        <v>40</v>
      </c>
      <c r="F18" s="24"/>
    </row>
    <row r="19" s="3" customFormat="1" ht="25" hidden="1" customHeight="1" spans="1:6">
      <c r="A19" s="25" t="s">
        <v>21</v>
      </c>
      <c r="B19" s="26" t="s">
        <v>22</v>
      </c>
      <c r="C19" s="27">
        <f t="shared" si="0"/>
        <v>0</v>
      </c>
      <c r="D19" s="27"/>
      <c r="E19" s="27"/>
      <c r="F19" s="47"/>
    </row>
    <row r="20" s="3" customFormat="1" ht="25" hidden="1" customHeight="1" spans="1:6">
      <c r="A20" s="25" t="s">
        <v>23</v>
      </c>
      <c r="B20" s="26" t="s">
        <v>24</v>
      </c>
      <c r="C20" s="27">
        <f t="shared" si="0"/>
        <v>0</v>
      </c>
      <c r="D20" s="27"/>
      <c r="E20" s="27"/>
      <c r="F20" s="47"/>
    </row>
    <row r="21" s="3" customFormat="1" ht="25" hidden="1" customHeight="1" spans="1:6">
      <c r="A21" s="25" t="s">
        <v>25</v>
      </c>
      <c r="B21" s="26" t="s">
        <v>26</v>
      </c>
      <c r="C21" s="27">
        <f t="shared" si="0"/>
        <v>0</v>
      </c>
      <c r="D21" s="27"/>
      <c r="E21" s="27"/>
      <c r="F21" s="47"/>
    </row>
    <row r="22" s="3" customFormat="1" ht="25" hidden="1" customHeight="1" spans="1:6">
      <c r="A22" s="25" t="s">
        <v>27</v>
      </c>
      <c r="B22" s="26" t="s">
        <v>28</v>
      </c>
      <c r="C22" s="27">
        <f t="shared" si="0"/>
        <v>0</v>
      </c>
      <c r="D22" s="27"/>
      <c r="E22" s="27"/>
      <c r="F22" s="47"/>
    </row>
    <row r="23" s="3" customFormat="1" ht="25" hidden="1" customHeight="1" spans="1:6">
      <c r="A23" s="25" t="s">
        <v>29</v>
      </c>
      <c r="B23" s="26" t="s">
        <v>30</v>
      </c>
      <c r="C23" s="27">
        <f t="shared" si="0"/>
        <v>0</v>
      </c>
      <c r="D23" s="27"/>
      <c r="E23" s="27"/>
      <c r="F23" s="47"/>
    </row>
    <row r="24" s="3" customFormat="1" ht="25" customHeight="1" spans="1:6">
      <c r="A24" s="25" t="s">
        <v>31</v>
      </c>
      <c r="B24" s="26" t="s">
        <v>32</v>
      </c>
      <c r="C24" s="27">
        <f t="shared" si="0"/>
        <v>40</v>
      </c>
      <c r="D24" s="27"/>
      <c r="E24" s="27">
        <v>40</v>
      </c>
      <c r="F24" s="47" t="s">
        <v>267</v>
      </c>
    </row>
    <row r="25" s="3" customFormat="1" ht="25" hidden="1" customHeight="1" spans="1:6">
      <c r="A25" s="25" t="s">
        <v>33</v>
      </c>
      <c r="B25" s="26" t="s">
        <v>34</v>
      </c>
      <c r="C25" s="27">
        <f t="shared" si="0"/>
        <v>0</v>
      </c>
      <c r="D25" s="27"/>
      <c r="E25" s="27"/>
      <c r="F25" s="47"/>
    </row>
    <row r="26" s="3" customFormat="1" ht="25" hidden="1" customHeight="1" spans="1:6">
      <c r="A26" s="25" t="s">
        <v>35</v>
      </c>
      <c r="B26" s="26" t="s">
        <v>36</v>
      </c>
      <c r="C26" s="27">
        <f t="shared" si="0"/>
        <v>0</v>
      </c>
      <c r="D26" s="27"/>
      <c r="E26" s="27"/>
      <c r="F26" s="47"/>
    </row>
    <row r="27" s="3" customFormat="1" ht="25" hidden="1" customHeight="1" spans="1:6">
      <c r="A27" s="25" t="s">
        <v>37</v>
      </c>
      <c r="B27" s="26" t="s">
        <v>38</v>
      </c>
      <c r="C27" s="27">
        <f t="shared" si="0"/>
        <v>0</v>
      </c>
      <c r="D27" s="27"/>
      <c r="E27" s="27"/>
      <c r="F27" s="47"/>
    </row>
    <row r="28" s="3" customFormat="1" ht="25" hidden="1" customHeight="1" spans="1:6">
      <c r="A28" s="25" t="s">
        <v>39</v>
      </c>
      <c r="B28" s="26" t="s">
        <v>40</v>
      </c>
      <c r="C28" s="27">
        <f t="shared" si="0"/>
        <v>0</v>
      </c>
      <c r="D28" s="27"/>
      <c r="E28" s="27"/>
      <c r="F28" s="47"/>
    </row>
    <row r="29" s="3" customFormat="1" ht="25" hidden="1" customHeight="1" spans="1:6">
      <c r="A29" s="25" t="s">
        <v>41</v>
      </c>
      <c r="B29" s="26" t="s">
        <v>42</v>
      </c>
      <c r="C29" s="27">
        <f t="shared" si="0"/>
        <v>0</v>
      </c>
      <c r="D29" s="27"/>
      <c r="E29" s="27"/>
      <c r="F29" s="47"/>
    </row>
    <row r="30" s="3" customFormat="1" ht="25" hidden="1" customHeight="1" spans="1:6">
      <c r="A30" s="25" t="s">
        <v>43</v>
      </c>
      <c r="B30" s="26" t="s">
        <v>44</v>
      </c>
      <c r="C30" s="27">
        <f t="shared" si="0"/>
        <v>0</v>
      </c>
      <c r="D30" s="27"/>
      <c r="E30" s="27"/>
      <c r="F30" s="47"/>
    </row>
    <row r="31" s="3" customFormat="1" ht="25" customHeight="1" spans="2:6">
      <c r="B31" s="22" t="s">
        <v>45</v>
      </c>
      <c r="C31" s="23">
        <f t="shared" si="0"/>
        <v>60</v>
      </c>
      <c r="D31" s="23">
        <f>D32+D33</f>
        <v>60</v>
      </c>
      <c r="E31" s="23">
        <f>E32+E33</f>
        <v>0</v>
      </c>
      <c r="F31" s="24"/>
    </row>
    <row r="32" s="3" customFormat="1" ht="25" customHeight="1" spans="1:6">
      <c r="A32" s="25" t="s">
        <v>46</v>
      </c>
      <c r="B32" s="26" t="s">
        <v>47</v>
      </c>
      <c r="C32" s="27">
        <f t="shared" si="0"/>
        <v>60</v>
      </c>
      <c r="D32" s="27">
        <v>60</v>
      </c>
      <c r="E32" s="27"/>
      <c r="F32" s="47" t="s">
        <v>268</v>
      </c>
    </row>
    <row r="33" s="3" customFormat="1" ht="25" hidden="1" customHeight="1" spans="2:6">
      <c r="B33" s="22" t="s">
        <v>48</v>
      </c>
      <c r="C33" s="23">
        <f t="shared" si="0"/>
        <v>0</v>
      </c>
      <c r="D33" s="23">
        <f>D34+D35</f>
        <v>0</v>
      </c>
      <c r="E33" s="23">
        <f>E34+E35</f>
        <v>0</v>
      </c>
      <c r="F33" s="24"/>
    </row>
    <row r="34" s="3" customFormat="1" ht="25" hidden="1" customHeight="1" spans="2:6">
      <c r="B34" s="22" t="s">
        <v>19</v>
      </c>
      <c r="C34" s="23">
        <f t="shared" si="0"/>
        <v>0</v>
      </c>
      <c r="D34" s="23">
        <f>D38+D39</f>
        <v>0</v>
      </c>
      <c r="E34" s="23">
        <f>E38+E39</f>
        <v>0</v>
      </c>
      <c r="F34" s="24"/>
    </row>
    <row r="35" s="3" customFormat="1" ht="25" hidden="1" customHeight="1" spans="2:6">
      <c r="B35" s="22" t="s">
        <v>20</v>
      </c>
      <c r="C35" s="23">
        <f t="shared" si="0"/>
        <v>0</v>
      </c>
      <c r="D35" s="23">
        <f>SUM(D36:D37)</f>
        <v>0</v>
      </c>
      <c r="E35" s="23">
        <f>SUM(E36:E37)</f>
        <v>0</v>
      </c>
      <c r="F35" s="24"/>
    </row>
    <row r="36" s="3" customFormat="1" ht="25" hidden="1" customHeight="1" spans="1:6">
      <c r="A36" s="25" t="s">
        <v>49</v>
      </c>
      <c r="B36" s="26" t="s">
        <v>50</v>
      </c>
      <c r="C36" s="27">
        <f t="shared" si="0"/>
        <v>0</v>
      </c>
      <c r="D36" s="27"/>
      <c r="E36" s="27"/>
      <c r="F36" s="47"/>
    </row>
    <row r="37" s="3" customFormat="1" ht="25" hidden="1" customHeight="1" spans="1:6">
      <c r="A37" s="25" t="s">
        <v>51</v>
      </c>
      <c r="B37" s="26" t="s">
        <v>52</v>
      </c>
      <c r="C37" s="27">
        <f t="shared" si="0"/>
        <v>0</v>
      </c>
      <c r="D37" s="27"/>
      <c r="E37" s="27"/>
      <c r="F37" s="47"/>
    </row>
    <row r="38" s="3" customFormat="1" ht="25" hidden="1" customHeight="1" spans="1:6">
      <c r="A38" s="25" t="s">
        <v>53</v>
      </c>
      <c r="B38" s="26" t="s">
        <v>54</v>
      </c>
      <c r="C38" s="27">
        <f t="shared" si="0"/>
        <v>0</v>
      </c>
      <c r="D38" s="27"/>
      <c r="E38" s="27"/>
      <c r="F38" s="47"/>
    </row>
    <row r="39" s="3" customFormat="1" ht="25" hidden="1" customHeight="1" spans="1:6">
      <c r="A39" s="25" t="s">
        <v>55</v>
      </c>
      <c r="B39" s="26" t="s">
        <v>56</v>
      </c>
      <c r="C39" s="27">
        <f t="shared" si="0"/>
        <v>0</v>
      </c>
      <c r="D39" s="27"/>
      <c r="E39" s="27"/>
      <c r="F39" s="47"/>
    </row>
    <row r="40" s="3" customFormat="1" ht="25" customHeight="1" spans="2:6">
      <c r="B40" s="22" t="s">
        <v>57</v>
      </c>
      <c r="C40" s="23">
        <f t="shared" si="0"/>
        <v>510</v>
      </c>
      <c r="D40" s="23">
        <f>D41+D42</f>
        <v>510</v>
      </c>
      <c r="E40" s="23">
        <f>E41+E42</f>
        <v>0</v>
      </c>
      <c r="F40" s="24"/>
    </row>
    <row r="41" s="3" customFormat="1" ht="25" hidden="1" customHeight="1" spans="1:6">
      <c r="A41" s="25" t="s">
        <v>58</v>
      </c>
      <c r="B41" s="26" t="s">
        <v>59</v>
      </c>
      <c r="C41" s="27">
        <f t="shared" si="0"/>
        <v>0</v>
      </c>
      <c r="D41" s="27"/>
      <c r="E41" s="27"/>
      <c r="F41" s="47"/>
    </row>
    <row r="42" s="3" customFormat="1" ht="25" hidden="1" customHeight="1" spans="2:6">
      <c r="B42" s="22" t="s">
        <v>60</v>
      </c>
      <c r="C42" s="23">
        <f t="shared" si="0"/>
        <v>510</v>
      </c>
      <c r="D42" s="23">
        <f>D43+D44</f>
        <v>510</v>
      </c>
      <c r="E42" s="23">
        <f>E43+E44</f>
        <v>0</v>
      </c>
      <c r="F42" s="24"/>
    </row>
    <row r="43" s="3" customFormat="1" ht="25" hidden="1" customHeight="1" spans="2:6">
      <c r="B43" s="22" t="s">
        <v>19</v>
      </c>
      <c r="C43" s="23">
        <f t="shared" si="0"/>
        <v>0</v>
      </c>
      <c r="D43" s="23">
        <f>D45+D46+D47+D59</f>
        <v>0</v>
      </c>
      <c r="E43" s="23">
        <f>E45+E46+E47+E59</f>
        <v>0</v>
      </c>
      <c r="F43" s="24"/>
    </row>
    <row r="44" s="3" customFormat="1" ht="25" hidden="1" customHeight="1" spans="2:6">
      <c r="B44" s="22" t="s">
        <v>20</v>
      </c>
      <c r="C44" s="23">
        <f t="shared" si="0"/>
        <v>510</v>
      </c>
      <c r="D44" s="23">
        <f>SUM(D48:D58)</f>
        <v>510</v>
      </c>
      <c r="E44" s="23">
        <f>SUM(E48:E58)</f>
        <v>0</v>
      </c>
      <c r="F44" s="24"/>
    </row>
    <row r="45" s="3" customFormat="1" ht="25" hidden="1" customHeight="1" spans="1:6">
      <c r="A45" s="25" t="s">
        <v>61</v>
      </c>
      <c r="B45" s="26" t="s">
        <v>62</v>
      </c>
      <c r="C45" s="27">
        <f t="shared" si="0"/>
        <v>0</v>
      </c>
      <c r="D45" s="27"/>
      <c r="E45" s="27"/>
      <c r="F45" s="47"/>
    </row>
    <row r="46" s="3" customFormat="1" ht="25" hidden="1" customHeight="1" spans="1:6">
      <c r="A46" s="25" t="s">
        <v>63</v>
      </c>
      <c r="B46" s="26" t="s">
        <v>64</v>
      </c>
      <c r="C46" s="27">
        <f t="shared" si="0"/>
        <v>0</v>
      </c>
      <c r="D46" s="27"/>
      <c r="E46" s="27"/>
      <c r="F46" s="47"/>
    </row>
    <row r="47" s="3" customFormat="1" ht="25" hidden="1" customHeight="1" spans="1:6">
      <c r="A47" s="25" t="s">
        <v>65</v>
      </c>
      <c r="B47" s="26" t="s">
        <v>66</v>
      </c>
      <c r="C47" s="27">
        <f t="shared" si="0"/>
        <v>0</v>
      </c>
      <c r="D47" s="27"/>
      <c r="E47" s="27"/>
      <c r="F47" s="47"/>
    </row>
    <row r="48" s="3" customFormat="1" ht="25" hidden="1" customHeight="1" spans="1:6">
      <c r="A48" s="25" t="s">
        <v>67</v>
      </c>
      <c r="B48" s="26" t="s">
        <v>68</v>
      </c>
      <c r="C48" s="27">
        <f t="shared" si="0"/>
        <v>0</v>
      </c>
      <c r="D48" s="27"/>
      <c r="E48" s="27"/>
      <c r="F48" s="47"/>
    </row>
    <row r="49" s="3" customFormat="1" ht="25" customHeight="1" spans="1:6">
      <c r="A49" s="25" t="s">
        <v>69</v>
      </c>
      <c r="B49" s="26" t="s">
        <v>70</v>
      </c>
      <c r="C49" s="27">
        <f t="shared" si="0"/>
        <v>435</v>
      </c>
      <c r="D49" s="27">
        <v>435</v>
      </c>
      <c r="E49" s="27"/>
      <c r="F49" s="47" t="s">
        <v>269</v>
      </c>
    </row>
    <row r="50" s="3" customFormat="1" ht="25" hidden="1" customHeight="1" spans="1:6">
      <c r="A50" s="25" t="s">
        <v>71</v>
      </c>
      <c r="B50" s="26" t="s">
        <v>72</v>
      </c>
      <c r="C50" s="27">
        <f t="shared" si="0"/>
        <v>0</v>
      </c>
      <c r="D50" s="27"/>
      <c r="E50" s="27"/>
      <c r="F50" s="47"/>
    </row>
    <row r="51" s="3" customFormat="1" ht="25" hidden="1" customHeight="1" spans="1:6">
      <c r="A51" s="25" t="s">
        <v>73</v>
      </c>
      <c r="B51" s="26" t="s">
        <v>74</v>
      </c>
      <c r="C51" s="27">
        <f t="shared" si="0"/>
        <v>0</v>
      </c>
      <c r="D51" s="27"/>
      <c r="E51" s="27"/>
      <c r="F51" s="47"/>
    </row>
    <row r="52" s="3" customFormat="1" ht="25" hidden="1" customHeight="1" spans="1:6">
      <c r="A52" s="25" t="s">
        <v>75</v>
      </c>
      <c r="B52" s="26" t="s">
        <v>76</v>
      </c>
      <c r="C52" s="27">
        <f t="shared" si="0"/>
        <v>0</v>
      </c>
      <c r="D52" s="27"/>
      <c r="E52" s="27"/>
      <c r="F52" s="47"/>
    </row>
    <row r="53" s="3" customFormat="1" ht="25" hidden="1" customHeight="1" spans="1:6">
      <c r="A53" s="25" t="s">
        <v>77</v>
      </c>
      <c r="B53" s="26" t="s">
        <v>78</v>
      </c>
      <c r="C53" s="27">
        <f t="shared" si="0"/>
        <v>0</v>
      </c>
      <c r="D53" s="27"/>
      <c r="E53" s="27"/>
      <c r="F53" s="47"/>
    </row>
    <row r="54" s="3" customFormat="1" ht="25" customHeight="1" spans="1:6">
      <c r="A54" s="25" t="s">
        <v>79</v>
      </c>
      <c r="B54" s="26" t="s">
        <v>80</v>
      </c>
      <c r="C54" s="27">
        <f t="shared" si="0"/>
        <v>75</v>
      </c>
      <c r="D54" s="27">
        <v>75</v>
      </c>
      <c r="E54" s="27"/>
      <c r="F54" s="47" t="s">
        <v>270</v>
      </c>
    </row>
    <row r="55" s="3" customFormat="1" ht="25" hidden="1" customHeight="1" spans="1:6">
      <c r="A55" s="25" t="s">
        <v>81</v>
      </c>
      <c r="B55" s="26" t="s">
        <v>82</v>
      </c>
      <c r="C55" s="27">
        <f t="shared" si="0"/>
        <v>0</v>
      </c>
      <c r="D55" s="27"/>
      <c r="E55" s="27"/>
      <c r="F55" s="47"/>
    </row>
    <row r="56" s="3" customFormat="1" ht="25" hidden="1" customHeight="1" spans="1:6">
      <c r="A56" s="25" t="s">
        <v>83</v>
      </c>
      <c r="B56" s="26" t="s">
        <v>84</v>
      </c>
      <c r="C56" s="27">
        <f t="shared" si="0"/>
        <v>0</v>
      </c>
      <c r="D56" s="27"/>
      <c r="E56" s="27"/>
      <c r="F56" s="47"/>
    </row>
    <row r="57" s="3" customFormat="1" ht="25" hidden="1" customHeight="1" spans="1:6">
      <c r="A57" s="25" t="s">
        <v>85</v>
      </c>
      <c r="B57" s="26" t="s">
        <v>86</v>
      </c>
      <c r="C57" s="27">
        <f t="shared" si="0"/>
        <v>0</v>
      </c>
      <c r="D57" s="27"/>
      <c r="E57" s="27"/>
      <c r="F57" s="47"/>
    </row>
    <row r="58" s="3" customFormat="1" ht="25" hidden="1" customHeight="1" spans="1:6">
      <c r="A58" s="25" t="s">
        <v>87</v>
      </c>
      <c r="B58" s="26" t="s">
        <v>88</v>
      </c>
      <c r="C58" s="27">
        <f t="shared" si="0"/>
        <v>0</v>
      </c>
      <c r="D58" s="27"/>
      <c r="E58" s="27"/>
      <c r="F58" s="47"/>
    </row>
    <row r="59" s="3" customFormat="1" ht="25" hidden="1" customHeight="1" spans="1:6">
      <c r="A59" s="25"/>
      <c r="B59" s="26" t="s">
        <v>89</v>
      </c>
      <c r="C59" s="27">
        <f t="shared" si="0"/>
        <v>0</v>
      </c>
      <c r="D59" s="27"/>
      <c r="E59" s="27"/>
      <c r="F59" s="47"/>
    </row>
    <row r="60" s="3" customFormat="1" ht="25" customHeight="1" spans="2:6">
      <c r="B60" s="22" t="s">
        <v>90</v>
      </c>
      <c r="C60" s="23">
        <f t="shared" si="0"/>
        <v>130</v>
      </c>
      <c r="D60" s="23">
        <f>D61+D62</f>
        <v>80</v>
      </c>
      <c r="E60" s="23">
        <f>E61+E62</f>
        <v>50</v>
      </c>
      <c r="F60" s="24"/>
    </row>
    <row r="61" s="3" customFormat="1" ht="38" customHeight="1" spans="1:7">
      <c r="A61" s="25" t="s">
        <v>91</v>
      </c>
      <c r="B61" s="26" t="s">
        <v>92</v>
      </c>
      <c r="C61" s="27">
        <f t="shared" si="0"/>
        <v>50</v>
      </c>
      <c r="D61" s="27"/>
      <c r="E61" s="27">
        <v>50</v>
      </c>
      <c r="F61" s="47" t="s">
        <v>271</v>
      </c>
      <c r="G61" s="48"/>
    </row>
    <row r="62" s="3" customFormat="1" ht="25" hidden="1" customHeight="1" spans="2:6">
      <c r="B62" s="22" t="s">
        <v>93</v>
      </c>
      <c r="C62" s="23">
        <f t="shared" si="0"/>
        <v>80</v>
      </c>
      <c r="D62" s="23">
        <f>D63+D64</f>
        <v>80</v>
      </c>
      <c r="E62" s="23">
        <f>E63+E64</f>
        <v>0</v>
      </c>
      <c r="F62" s="24"/>
    </row>
    <row r="63" s="3" customFormat="1" ht="25" hidden="1" customHeight="1" spans="2:6">
      <c r="B63" s="22" t="s">
        <v>19</v>
      </c>
      <c r="C63" s="23">
        <f t="shared" si="0"/>
        <v>0</v>
      </c>
      <c r="D63" s="23">
        <f>SUM(D65:D66,D71)</f>
        <v>0</v>
      </c>
      <c r="E63" s="23">
        <f>SUM(E65:E66,E71)</f>
        <v>0</v>
      </c>
      <c r="F63" s="24"/>
    </row>
    <row r="64" s="3" customFormat="1" ht="25" hidden="1" customHeight="1" spans="2:6">
      <c r="B64" s="22" t="s">
        <v>20</v>
      </c>
      <c r="C64" s="23">
        <f t="shared" si="0"/>
        <v>80</v>
      </c>
      <c r="D64" s="23">
        <f>SUM(D67:D70)</f>
        <v>80</v>
      </c>
      <c r="E64" s="23">
        <f>SUM(E67:E70)</f>
        <v>0</v>
      </c>
      <c r="F64" s="24"/>
    </row>
    <row r="65" s="3" customFormat="1" ht="25" hidden="1" customHeight="1" spans="1:6">
      <c r="A65" s="25" t="s">
        <v>94</v>
      </c>
      <c r="B65" s="26" t="s">
        <v>95</v>
      </c>
      <c r="C65" s="27">
        <f t="shared" si="0"/>
        <v>0</v>
      </c>
      <c r="D65" s="27"/>
      <c r="E65" s="27"/>
      <c r="F65" s="47"/>
    </row>
    <row r="66" s="3" customFormat="1" ht="25" hidden="1" customHeight="1" spans="1:6">
      <c r="A66" s="25" t="s">
        <v>96</v>
      </c>
      <c r="B66" s="26" t="s">
        <v>97</v>
      </c>
      <c r="C66" s="27">
        <f t="shared" si="0"/>
        <v>0</v>
      </c>
      <c r="D66" s="27"/>
      <c r="E66" s="27"/>
      <c r="F66" s="47"/>
    </row>
    <row r="67" s="3" customFormat="1" ht="25" hidden="1" customHeight="1" spans="1:6">
      <c r="A67" s="25" t="s">
        <v>98</v>
      </c>
      <c r="B67" s="26" t="s">
        <v>99</v>
      </c>
      <c r="C67" s="27">
        <f t="shared" si="0"/>
        <v>0</v>
      </c>
      <c r="D67" s="27"/>
      <c r="E67" s="27"/>
      <c r="F67" s="47"/>
    </row>
    <row r="68" s="3" customFormat="1" ht="25" hidden="1" customHeight="1" spans="1:6">
      <c r="A68" s="25" t="s">
        <v>100</v>
      </c>
      <c r="B68" s="26" t="s">
        <v>101</v>
      </c>
      <c r="C68" s="27">
        <f t="shared" si="0"/>
        <v>0</v>
      </c>
      <c r="D68" s="27"/>
      <c r="E68" s="27"/>
      <c r="F68" s="47"/>
    </row>
    <row r="69" s="3" customFormat="1" ht="25" customHeight="1" spans="1:6">
      <c r="A69" s="25" t="s">
        <v>102</v>
      </c>
      <c r="B69" s="26" t="s">
        <v>103</v>
      </c>
      <c r="C69" s="27">
        <f t="shared" si="0"/>
        <v>80</v>
      </c>
      <c r="D69" s="27">
        <v>80</v>
      </c>
      <c r="E69" s="27"/>
      <c r="F69" s="47" t="s">
        <v>272</v>
      </c>
    </row>
    <row r="70" s="3" customFormat="1" ht="25" hidden="1" customHeight="1" spans="1:6">
      <c r="A70" s="25" t="s">
        <v>104</v>
      </c>
      <c r="B70" s="26" t="s">
        <v>105</v>
      </c>
      <c r="C70" s="27">
        <f t="shared" ref="C70:C133" si="1">D70+E70</f>
        <v>0</v>
      </c>
      <c r="D70" s="27"/>
      <c r="E70" s="27"/>
      <c r="F70" s="47"/>
    </row>
    <row r="71" s="3" customFormat="1" ht="25" hidden="1" customHeight="1" spans="1:6">
      <c r="A71" s="25" t="s">
        <v>106</v>
      </c>
      <c r="B71" s="26" t="s">
        <v>107</v>
      </c>
      <c r="C71" s="27">
        <f t="shared" si="1"/>
        <v>0</v>
      </c>
      <c r="D71" s="27"/>
      <c r="E71" s="27"/>
      <c r="F71" s="47"/>
    </row>
    <row r="72" s="3" customFormat="1" ht="25" customHeight="1" spans="2:6">
      <c r="B72" s="22" t="s">
        <v>108</v>
      </c>
      <c r="C72" s="23">
        <f t="shared" si="1"/>
        <v>252</v>
      </c>
      <c r="D72" s="23">
        <f>D73+D74</f>
        <v>122</v>
      </c>
      <c r="E72" s="23">
        <f>E73+E74</f>
        <v>130</v>
      </c>
      <c r="F72" s="24"/>
    </row>
    <row r="73" s="3" customFormat="1" ht="36" customHeight="1" spans="1:6">
      <c r="A73" s="25" t="s">
        <v>109</v>
      </c>
      <c r="B73" s="26" t="s">
        <v>110</v>
      </c>
      <c r="C73" s="19">
        <f t="shared" si="1"/>
        <v>100</v>
      </c>
      <c r="D73" s="19">
        <v>100</v>
      </c>
      <c r="E73" s="19"/>
      <c r="F73" s="20" t="s">
        <v>273</v>
      </c>
    </row>
    <row r="74" s="3" customFormat="1" ht="25" hidden="1" customHeight="1" spans="2:6">
      <c r="B74" s="22" t="s">
        <v>111</v>
      </c>
      <c r="C74" s="23">
        <f t="shared" si="1"/>
        <v>152</v>
      </c>
      <c r="D74" s="23">
        <f>D75+D76</f>
        <v>22</v>
      </c>
      <c r="E74" s="23">
        <f>E75+E76</f>
        <v>130</v>
      </c>
      <c r="F74" s="24"/>
    </row>
    <row r="75" s="3" customFormat="1" ht="25" hidden="1" customHeight="1" spans="2:6">
      <c r="B75" s="22" t="s">
        <v>19</v>
      </c>
      <c r="C75" s="23">
        <f t="shared" si="1"/>
        <v>25</v>
      </c>
      <c r="D75" s="23">
        <f>SUM(D77)</f>
        <v>0</v>
      </c>
      <c r="E75" s="23">
        <f>SUM(E77)</f>
        <v>25</v>
      </c>
      <c r="F75" s="24"/>
    </row>
    <row r="76" s="3" customFormat="1" ht="25" hidden="1" customHeight="1" spans="2:6">
      <c r="B76" s="22" t="s">
        <v>20</v>
      </c>
      <c r="C76" s="23">
        <f t="shared" si="1"/>
        <v>127</v>
      </c>
      <c r="D76" s="23">
        <f>SUM(D78:D88)</f>
        <v>22</v>
      </c>
      <c r="E76" s="23">
        <f>SUM(E78:E88)</f>
        <v>105</v>
      </c>
      <c r="F76" s="24"/>
    </row>
    <row r="77" s="3" customFormat="1" ht="25" customHeight="1" spans="1:6">
      <c r="A77" s="25" t="s">
        <v>112</v>
      </c>
      <c r="B77" s="26" t="s">
        <v>113</v>
      </c>
      <c r="C77" s="27">
        <f t="shared" si="1"/>
        <v>25</v>
      </c>
      <c r="D77" s="27"/>
      <c r="E77" s="27">
        <v>25</v>
      </c>
      <c r="F77" s="47" t="s">
        <v>274</v>
      </c>
    </row>
    <row r="78" s="3" customFormat="1" ht="25" hidden="1" customHeight="1" spans="1:6">
      <c r="A78" s="25" t="s">
        <v>114</v>
      </c>
      <c r="B78" s="26" t="s">
        <v>115</v>
      </c>
      <c r="C78" s="27">
        <f t="shared" si="1"/>
        <v>0</v>
      </c>
      <c r="D78" s="27"/>
      <c r="E78" s="27"/>
      <c r="F78" s="47"/>
    </row>
    <row r="79" s="3" customFormat="1" ht="36" customHeight="1" spans="1:6">
      <c r="A79" s="25" t="s">
        <v>116</v>
      </c>
      <c r="B79" s="26" t="s">
        <v>117</v>
      </c>
      <c r="C79" s="27">
        <f t="shared" si="1"/>
        <v>47</v>
      </c>
      <c r="D79" s="27">
        <v>22</v>
      </c>
      <c r="E79" s="27">
        <v>25</v>
      </c>
      <c r="F79" s="47" t="s">
        <v>275</v>
      </c>
    </row>
    <row r="80" s="3" customFormat="1" ht="25" customHeight="1" spans="1:6">
      <c r="A80" s="25" t="s">
        <v>118</v>
      </c>
      <c r="B80" s="26" t="s">
        <v>119</v>
      </c>
      <c r="C80" s="27">
        <f t="shared" si="1"/>
        <v>50</v>
      </c>
      <c r="D80" s="27"/>
      <c r="E80" s="27">
        <v>50</v>
      </c>
      <c r="F80" s="47" t="s">
        <v>276</v>
      </c>
    </row>
    <row r="81" s="3" customFormat="1" ht="25" hidden="1" customHeight="1" spans="1:6">
      <c r="A81" s="25" t="s">
        <v>120</v>
      </c>
      <c r="B81" s="26" t="s">
        <v>121</v>
      </c>
      <c r="C81" s="27">
        <f t="shared" si="1"/>
        <v>0</v>
      </c>
      <c r="D81" s="27"/>
      <c r="E81" s="27"/>
      <c r="F81" s="47"/>
    </row>
    <row r="82" s="3" customFormat="1" ht="25" hidden="1" customHeight="1" spans="1:6">
      <c r="A82" s="25" t="s">
        <v>122</v>
      </c>
      <c r="B82" s="26" t="s">
        <v>123</v>
      </c>
      <c r="C82" s="27">
        <f t="shared" si="1"/>
        <v>0</v>
      </c>
      <c r="D82" s="27"/>
      <c r="E82" s="27"/>
      <c r="F82" s="47"/>
    </row>
    <row r="83" s="3" customFormat="1" ht="25" customHeight="1" spans="1:6">
      <c r="A83" s="25" t="s">
        <v>124</v>
      </c>
      <c r="B83" s="26" t="s">
        <v>125</v>
      </c>
      <c r="C83" s="27">
        <f t="shared" si="1"/>
        <v>30</v>
      </c>
      <c r="D83" s="27"/>
      <c r="E83" s="27">
        <v>30</v>
      </c>
      <c r="F83" s="47" t="s">
        <v>277</v>
      </c>
    </row>
    <row r="84" s="3" customFormat="1" ht="25" hidden="1" customHeight="1" spans="1:6">
      <c r="A84" s="25" t="s">
        <v>126</v>
      </c>
      <c r="B84" s="26" t="s">
        <v>127</v>
      </c>
      <c r="C84" s="27">
        <f t="shared" si="1"/>
        <v>0</v>
      </c>
      <c r="D84" s="27"/>
      <c r="E84" s="27"/>
      <c r="F84" s="47"/>
    </row>
    <row r="85" s="3" customFormat="1" ht="25" hidden="1" customHeight="1" spans="1:6">
      <c r="A85" s="25" t="s">
        <v>128</v>
      </c>
      <c r="B85" s="26" t="s">
        <v>129</v>
      </c>
      <c r="C85" s="27">
        <f t="shared" si="1"/>
        <v>0</v>
      </c>
      <c r="D85" s="27"/>
      <c r="E85" s="27"/>
      <c r="F85" s="47"/>
    </row>
    <row r="86" s="3" customFormat="1" ht="25" hidden="1" customHeight="1" spans="1:6">
      <c r="A86" s="25" t="s">
        <v>130</v>
      </c>
      <c r="B86" s="26" t="s">
        <v>131</v>
      </c>
      <c r="C86" s="27">
        <f t="shared" si="1"/>
        <v>0</v>
      </c>
      <c r="D86" s="27"/>
      <c r="E86" s="27"/>
      <c r="F86" s="47"/>
    </row>
    <row r="87" s="3" customFormat="1" ht="25" hidden="1" customHeight="1" spans="1:6">
      <c r="A87" s="25" t="s">
        <v>132</v>
      </c>
      <c r="B87" s="26" t="s">
        <v>133</v>
      </c>
      <c r="C87" s="27">
        <f t="shared" si="1"/>
        <v>0</v>
      </c>
      <c r="D87" s="27"/>
      <c r="E87" s="27"/>
      <c r="F87" s="47"/>
    </row>
    <row r="88" s="3" customFormat="1" ht="25" hidden="1" customHeight="1" spans="1:6">
      <c r="A88" s="25" t="s">
        <v>134</v>
      </c>
      <c r="B88" s="26" t="s">
        <v>135</v>
      </c>
      <c r="C88" s="27">
        <f t="shared" si="1"/>
        <v>0</v>
      </c>
      <c r="D88" s="27"/>
      <c r="E88" s="27"/>
      <c r="F88" s="47"/>
    </row>
    <row r="89" s="3" customFormat="1" ht="25" customHeight="1" spans="2:6">
      <c r="B89" s="22" t="s">
        <v>136</v>
      </c>
      <c r="C89" s="23">
        <f t="shared" si="1"/>
        <v>320</v>
      </c>
      <c r="D89" s="23">
        <f>D90+D91</f>
        <v>180</v>
      </c>
      <c r="E89" s="23">
        <f>E90+E91</f>
        <v>140</v>
      </c>
      <c r="F89" s="24"/>
    </row>
    <row r="90" s="3" customFormat="1" ht="25" customHeight="1" spans="1:6">
      <c r="A90" s="25" t="s">
        <v>137</v>
      </c>
      <c r="B90" s="26" t="s">
        <v>138</v>
      </c>
      <c r="C90" s="27">
        <f t="shared" si="1"/>
        <v>60</v>
      </c>
      <c r="D90" s="27">
        <v>60</v>
      </c>
      <c r="E90" s="27"/>
      <c r="F90" s="47"/>
    </row>
    <row r="91" s="3" customFormat="1" ht="25" hidden="1" customHeight="1" spans="2:6">
      <c r="B91" s="22" t="s">
        <v>139</v>
      </c>
      <c r="C91" s="23">
        <f t="shared" si="1"/>
        <v>260</v>
      </c>
      <c r="D91" s="23">
        <f>D92+D93</f>
        <v>120</v>
      </c>
      <c r="E91" s="23">
        <f>E92+E93</f>
        <v>140</v>
      </c>
      <c r="F91" s="24"/>
    </row>
    <row r="92" s="3" customFormat="1" ht="25" hidden="1" customHeight="1" spans="2:6">
      <c r="B92" s="22" t="s">
        <v>19</v>
      </c>
      <c r="C92" s="23">
        <f t="shared" si="1"/>
        <v>130</v>
      </c>
      <c r="D92" s="23">
        <f>SUM(D94,D96,D99:D104,D106,D108)</f>
        <v>60</v>
      </c>
      <c r="E92" s="23">
        <f>SUM(E94,E96,E99:E104,E106,E108)</f>
        <v>70</v>
      </c>
      <c r="F92" s="24"/>
    </row>
    <row r="93" s="3" customFormat="1" ht="25" hidden="1" customHeight="1" spans="2:6">
      <c r="B93" s="22" t="s">
        <v>20</v>
      </c>
      <c r="C93" s="23">
        <f t="shared" si="1"/>
        <v>130</v>
      </c>
      <c r="D93" s="23">
        <f>SUM(D95,D97:D98,D105,D107,D109)</f>
        <v>60</v>
      </c>
      <c r="E93" s="23">
        <f>SUM(E95,E97:E98,E105,E107,E109)</f>
        <v>70</v>
      </c>
      <c r="F93" s="24"/>
    </row>
    <row r="94" s="3" customFormat="1" ht="25" hidden="1" customHeight="1" spans="1:6">
      <c r="A94" s="25" t="s">
        <v>140</v>
      </c>
      <c r="B94" s="26" t="s">
        <v>141</v>
      </c>
      <c r="C94" s="27">
        <f t="shared" si="1"/>
        <v>0</v>
      </c>
      <c r="D94" s="27"/>
      <c r="E94" s="27"/>
      <c r="F94" s="47"/>
    </row>
    <row r="95" s="3" customFormat="1" ht="25" customHeight="1" spans="1:6">
      <c r="A95" s="25" t="s">
        <v>142</v>
      </c>
      <c r="B95" s="26" t="s">
        <v>143</v>
      </c>
      <c r="C95" s="27">
        <f t="shared" si="1"/>
        <v>30</v>
      </c>
      <c r="D95" s="27"/>
      <c r="E95" s="27">
        <v>30</v>
      </c>
      <c r="F95" s="47" t="s">
        <v>278</v>
      </c>
    </row>
    <row r="96" s="3" customFormat="1" ht="25" hidden="1" customHeight="1" spans="1:6">
      <c r="A96" s="25" t="s">
        <v>144</v>
      </c>
      <c r="B96" s="26" t="s">
        <v>145</v>
      </c>
      <c r="C96" s="27">
        <f t="shared" si="1"/>
        <v>0</v>
      </c>
      <c r="D96" s="27"/>
      <c r="E96" s="27"/>
      <c r="F96" s="47"/>
    </row>
    <row r="97" s="3" customFormat="1" ht="25" hidden="1" customHeight="1" spans="1:6">
      <c r="A97" s="25" t="s">
        <v>146</v>
      </c>
      <c r="B97" s="26" t="s">
        <v>147</v>
      </c>
      <c r="C97" s="27">
        <f t="shared" si="1"/>
        <v>0</v>
      </c>
      <c r="D97" s="27"/>
      <c r="E97" s="27"/>
      <c r="F97" s="47"/>
    </row>
    <row r="98" s="3" customFormat="1" ht="25" hidden="1" customHeight="1" spans="1:6">
      <c r="A98" s="25" t="s">
        <v>148</v>
      </c>
      <c r="B98" s="26" t="s">
        <v>149</v>
      </c>
      <c r="C98" s="27">
        <f t="shared" si="1"/>
        <v>0</v>
      </c>
      <c r="D98" s="27"/>
      <c r="E98" s="27"/>
      <c r="F98" s="47"/>
    </row>
    <row r="99" s="3" customFormat="1" ht="25" hidden="1" customHeight="1" spans="1:6">
      <c r="A99" s="25" t="s">
        <v>150</v>
      </c>
      <c r="B99" s="26" t="s">
        <v>151</v>
      </c>
      <c r="C99" s="27">
        <f t="shared" si="1"/>
        <v>0</v>
      </c>
      <c r="D99" s="27"/>
      <c r="E99" s="27"/>
      <c r="F99" s="47"/>
    </row>
    <row r="100" s="3" customFormat="1" ht="25" customHeight="1" spans="1:6">
      <c r="A100" s="25" t="s">
        <v>152</v>
      </c>
      <c r="B100" s="26" t="s">
        <v>153</v>
      </c>
      <c r="C100" s="27">
        <f t="shared" si="1"/>
        <v>30</v>
      </c>
      <c r="D100" s="27"/>
      <c r="E100" s="27">
        <v>30</v>
      </c>
      <c r="F100" s="47" t="s">
        <v>278</v>
      </c>
    </row>
    <row r="101" s="3" customFormat="1" ht="25" hidden="1" customHeight="1" spans="1:6">
      <c r="A101" s="25" t="s">
        <v>154</v>
      </c>
      <c r="B101" s="26" t="s">
        <v>155</v>
      </c>
      <c r="C101" s="27">
        <f t="shared" si="1"/>
        <v>0</v>
      </c>
      <c r="D101" s="27"/>
      <c r="E101" s="27"/>
      <c r="F101" s="47"/>
    </row>
    <row r="102" s="3" customFormat="1" ht="25" hidden="1" customHeight="1" spans="1:6">
      <c r="A102" s="25" t="s">
        <v>156</v>
      </c>
      <c r="B102" s="26" t="s">
        <v>157</v>
      </c>
      <c r="C102" s="27">
        <f t="shared" si="1"/>
        <v>0</v>
      </c>
      <c r="D102" s="27"/>
      <c r="E102" s="27"/>
      <c r="F102" s="47"/>
    </row>
    <row r="103" s="3" customFormat="1" ht="25" hidden="1" customHeight="1" spans="1:6">
      <c r="A103" s="25" t="s">
        <v>158</v>
      </c>
      <c r="B103" s="26" t="s">
        <v>159</v>
      </c>
      <c r="C103" s="27">
        <f t="shared" si="1"/>
        <v>0</v>
      </c>
      <c r="D103" s="27"/>
      <c r="E103" s="27"/>
      <c r="F103" s="47"/>
    </row>
    <row r="104" s="3" customFormat="1" ht="25" hidden="1" customHeight="1" spans="1:6">
      <c r="A104" s="25" t="s">
        <v>160</v>
      </c>
      <c r="B104" s="26" t="s">
        <v>161</v>
      </c>
      <c r="C104" s="27">
        <f t="shared" si="1"/>
        <v>0</v>
      </c>
      <c r="D104" s="27"/>
      <c r="E104" s="27"/>
      <c r="F104" s="47"/>
    </row>
    <row r="105" s="3" customFormat="1" ht="25" customHeight="1" spans="1:6">
      <c r="A105" s="25" t="s">
        <v>162</v>
      </c>
      <c r="B105" s="26" t="s">
        <v>163</v>
      </c>
      <c r="C105" s="27">
        <f t="shared" si="1"/>
        <v>40</v>
      </c>
      <c r="D105" s="27"/>
      <c r="E105" s="27">
        <v>40</v>
      </c>
      <c r="F105" s="47" t="s">
        <v>279</v>
      </c>
    </row>
    <row r="106" s="3" customFormat="1" ht="44" customHeight="1" spans="1:6">
      <c r="A106" s="25" t="s">
        <v>164</v>
      </c>
      <c r="B106" s="26" t="s">
        <v>165</v>
      </c>
      <c r="C106" s="27">
        <f t="shared" si="1"/>
        <v>100</v>
      </c>
      <c r="D106" s="27">
        <v>60</v>
      </c>
      <c r="E106" s="27">
        <v>40</v>
      </c>
      <c r="F106" s="47" t="s">
        <v>280</v>
      </c>
    </row>
    <row r="107" s="3" customFormat="1" ht="25" customHeight="1" spans="1:6">
      <c r="A107" s="25" t="s">
        <v>166</v>
      </c>
      <c r="B107" s="26" t="s">
        <v>167</v>
      </c>
      <c r="C107" s="27">
        <f t="shared" si="1"/>
        <v>60</v>
      </c>
      <c r="D107" s="27">
        <v>60</v>
      </c>
      <c r="E107" s="27"/>
      <c r="F107" s="47" t="s">
        <v>281</v>
      </c>
    </row>
    <row r="108" s="3" customFormat="1" ht="25" hidden="1" customHeight="1" spans="1:6">
      <c r="A108" s="25" t="s">
        <v>168</v>
      </c>
      <c r="B108" s="26" t="s">
        <v>169</v>
      </c>
      <c r="C108" s="27">
        <f t="shared" si="1"/>
        <v>0</v>
      </c>
      <c r="D108" s="27"/>
      <c r="E108" s="27"/>
      <c r="F108" s="47"/>
    </row>
    <row r="109" s="3" customFormat="1" ht="25" hidden="1" customHeight="1" spans="1:6">
      <c r="A109" s="25" t="s">
        <v>170</v>
      </c>
      <c r="B109" s="26" t="s">
        <v>171</v>
      </c>
      <c r="C109" s="27">
        <f t="shared" si="1"/>
        <v>0</v>
      </c>
      <c r="D109" s="27"/>
      <c r="E109" s="27"/>
      <c r="F109" s="47"/>
    </row>
    <row r="110" s="3" customFormat="1" ht="25" customHeight="1" spans="2:6">
      <c r="B110" s="22" t="s">
        <v>172</v>
      </c>
      <c r="C110" s="23">
        <f t="shared" si="1"/>
        <v>130</v>
      </c>
      <c r="D110" s="23">
        <f>D111+D112</f>
        <v>50</v>
      </c>
      <c r="E110" s="23">
        <f>E111+E112</f>
        <v>80</v>
      </c>
      <c r="F110" s="24"/>
    </row>
    <row r="111" s="3" customFormat="1" ht="25" customHeight="1" spans="1:6">
      <c r="A111" s="25" t="s">
        <v>173</v>
      </c>
      <c r="B111" s="26" t="s">
        <v>174</v>
      </c>
      <c r="C111" s="27">
        <f t="shared" si="1"/>
        <v>40</v>
      </c>
      <c r="D111" s="27"/>
      <c r="E111" s="27">
        <v>40</v>
      </c>
      <c r="F111" s="47" t="s">
        <v>282</v>
      </c>
    </row>
    <row r="112" s="3" customFormat="1" ht="25" hidden="1" customHeight="1" spans="2:6">
      <c r="B112" s="22" t="s">
        <v>176</v>
      </c>
      <c r="C112" s="23">
        <f t="shared" si="1"/>
        <v>90</v>
      </c>
      <c r="D112" s="23">
        <f>D113+D114</f>
        <v>50</v>
      </c>
      <c r="E112" s="23">
        <f>E113+E114</f>
        <v>40</v>
      </c>
      <c r="F112" s="24"/>
    </row>
    <row r="113" s="3" customFormat="1" ht="25" hidden="1" customHeight="1" spans="2:6">
      <c r="B113" s="22" t="s">
        <v>19</v>
      </c>
      <c r="C113" s="23">
        <f t="shared" si="1"/>
        <v>0</v>
      </c>
      <c r="D113" s="23">
        <f>D115</f>
        <v>0</v>
      </c>
      <c r="E113" s="23">
        <f>E115</f>
        <v>0</v>
      </c>
      <c r="F113" s="24"/>
    </row>
    <row r="114" s="3" customFormat="1" ht="25" hidden="1" customHeight="1" spans="2:6">
      <c r="B114" s="22" t="s">
        <v>20</v>
      </c>
      <c r="C114" s="23">
        <f t="shared" si="1"/>
        <v>90</v>
      </c>
      <c r="D114" s="23">
        <f>SUM(D116:D122)</f>
        <v>50</v>
      </c>
      <c r="E114" s="23">
        <f>SUM(E116:E122)</f>
        <v>40</v>
      </c>
      <c r="F114" s="24"/>
    </row>
    <row r="115" s="3" customFormat="1" ht="25" hidden="1" customHeight="1" spans="1:6">
      <c r="A115" s="25" t="s">
        <v>177</v>
      </c>
      <c r="B115" s="26" t="s">
        <v>178</v>
      </c>
      <c r="C115" s="27">
        <f t="shared" si="1"/>
        <v>0</v>
      </c>
      <c r="D115" s="27"/>
      <c r="E115" s="27"/>
      <c r="F115" s="47"/>
    </row>
    <row r="116" s="3" customFormat="1" ht="25" hidden="1" customHeight="1" spans="1:6">
      <c r="A116" s="25" t="s">
        <v>180</v>
      </c>
      <c r="B116" s="26" t="s">
        <v>181</v>
      </c>
      <c r="C116" s="27">
        <f t="shared" si="1"/>
        <v>0</v>
      </c>
      <c r="D116" s="27"/>
      <c r="E116" s="27"/>
      <c r="F116" s="47"/>
    </row>
    <row r="117" s="3" customFormat="1" ht="25" hidden="1" customHeight="1" spans="1:6">
      <c r="A117" s="25" t="s">
        <v>182</v>
      </c>
      <c r="B117" s="26" t="s">
        <v>183</v>
      </c>
      <c r="C117" s="27">
        <f t="shared" si="1"/>
        <v>0</v>
      </c>
      <c r="D117" s="27"/>
      <c r="E117" s="27"/>
      <c r="F117" s="47"/>
    </row>
    <row r="118" s="3" customFormat="1" ht="25" hidden="1" customHeight="1" spans="1:6">
      <c r="A118" s="25" t="s">
        <v>184</v>
      </c>
      <c r="B118" s="26" t="s">
        <v>185</v>
      </c>
      <c r="C118" s="27">
        <f t="shared" si="1"/>
        <v>0</v>
      </c>
      <c r="D118" s="27"/>
      <c r="E118" s="27"/>
      <c r="F118" s="47"/>
    </row>
    <row r="119" s="3" customFormat="1" ht="25" customHeight="1" spans="1:6">
      <c r="A119" s="25" t="s">
        <v>186</v>
      </c>
      <c r="B119" s="26" t="s">
        <v>187</v>
      </c>
      <c r="C119" s="27">
        <f t="shared" si="1"/>
        <v>40</v>
      </c>
      <c r="D119" s="27"/>
      <c r="E119" s="27">
        <v>40</v>
      </c>
      <c r="F119" s="47" t="s">
        <v>283</v>
      </c>
    </row>
    <row r="120" s="3" customFormat="1" ht="25" customHeight="1" spans="1:6">
      <c r="A120" s="25" t="s">
        <v>188</v>
      </c>
      <c r="B120" s="26" t="s">
        <v>189</v>
      </c>
      <c r="C120" s="27">
        <f t="shared" si="1"/>
        <v>50</v>
      </c>
      <c r="D120" s="27">
        <v>50</v>
      </c>
      <c r="E120" s="27"/>
      <c r="F120" s="47" t="s">
        <v>284</v>
      </c>
    </row>
    <row r="121" s="3" customFormat="1" ht="25" hidden="1" customHeight="1" spans="1:6">
      <c r="A121" s="25" t="s">
        <v>190</v>
      </c>
      <c r="B121" s="26" t="s">
        <v>191</v>
      </c>
      <c r="C121" s="27">
        <f t="shared" si="1"/>
        <v>0</v>
      </c>
      <c r="D121" s="27"/>
      <c r="E121" s="27"/>
      <c r="F121" s="47"/>
    </row>
    <row r="122" s="3" customFormat="1" ht="25" hidden="1" customHeight="1" spans="1:6">
      <c r="A122" s="25" t="s">
        <v>192</v>
      </c>
      <c r="B122" s="26" t="s">
        <v>193</v>
      </c>
      <c r="C122" s="27">
        <f t="shared" si="1"/>
        <v>0</v>
      </c>
      <c r="D122" s="27"/>
      <c r="E122" s="27"/>
      <c r="F122" s="47"/>
    </row>
    <row r="123" s="3" customFormat="1" ht="25" customHeight="1" spans="2:6">
      <c r="B123" s="22" t="s">
        <v>194</v>
      </c>
      <c r="C123" s="23">
        <f t="shared" si="1"/>
        <v>140</v>
      </c>
      <c r="D123" s="23">
        <f>D124+D125</f>
        <v>90</v>
      </c>
      <c r="E123" s="23">
        <f>E124+E125</f>
        <v>50</v>
      </c>
      <c r="F123" s="24"/>
    </row>
    <row r="124" s="3" customFormat="1" ht="25" customHeight="1" spans="1:6">
      <c r="A124" s="25" t="s">
        <v>195</v>
      </c>
      <c r="B124" s="26" t="s">
        <v>196</v>
      </c>
      <c r="C124" s="27">
        <f t="shared" si="1"/>
        <v>140</v>
      </c>
      <c r="D124" s="27">
        <v>90</v>
      </c>
      <c r="E124" s="27">
        <v>50</v>
      </c>
      <c r="F124" s="47" t="s">
        <v>285</v>
      </c>
    </row>
    <row r="125" s="3" customFormat="1" ht="25" hidden="1" customHeight="1" spans="2:6">
      <c r="B125" s="22" t="s">
        <v>197</v>
      </c>
      <c r="C125" s="23">
        <f t="shared" si="1"/>
        <v>0</v>
      </c>
      <c r="D125" s="23">
        <f>D126+D127</f>
        <v>0</v>
      </c>
      <c r="E125" s="23">
        <f>E126+E127</f>
        <v>0</v>
      </c>
      <c r="F125" s="24"/>
    </row>
    <row r="126" s="3" customFormat="1" ht="25" hidden="1" customHeight="1" spans="2:6">
      <c r="B126" s="22" t="s">
        <v>19</v>
      </c>
      <c r="C126" s="23">
        <f t="shared" si="1"/>
        <v>0</v>
      </c>
      <c r="D126" s="23">
        <f>D128+D131</f>
        <v>0</v>
      </c>
      <c r="E126" s="23">
        <f>E128+E131</f>
        <v>0</v>
      </c>
      <c r="F126" s="24"/>
    </row>
    <row r="127" s="3" customFormat="1" ht="25" hidden="1" customHeight="1" spans="2:6">
      <c r="B127" s="22" t="s">
        <v>20</v>
      </c>
      <c r="C127" s="23">
        <f t="shared" si="1"/>
        <v>0</v>
      </c>
      <c r="D127" s="23">
        <f>SUM(D129:D130,D132:D137)</f>
        <v>0</v>
      </c>
      <c r="E127" s="23">
        <f>SUM(E129:E130,E132:E137)</f>
        <v>0</v>
      </c>
      <c r="F127" s="24"/>
    </row>
    <row r="128" s="3" customFormat="1" ht="25" hidden="1" customHeight="1" spans="1:6">
      <c r="A128" s="25" t="s">
        <v>198</v>
      </c>
      <c r="B128" s="26" t="s">
        <v>199</v>
      </c>
      <c r="C128" s="27">
        <f t="shared" si="1"/>
        <v>0</v>
      </c>
      <c r="D128" s="27"/>
      <c r="E128" s="27"/>
      <c r="F128" s="47"/>
    </row>
    <row r="129" s="3" customFormat="1" ht="25" hidden="1" customHeight="1" spans="1:6">
      <c r="A129" s="25" t="s">
        <v>200</v>
      </c>
      <c r="B129" s="26" t="s">
        <v>201</v>
      </c>
      <c r="C129" s="27">
        <f t="shared" si="1"/>
        <v>0</v>
      </c>
      <c r="D129" s="27"/>
      <c r="E129" s="27"/>
      <c r="F129" s="47"/>
    </row>
    <row r="130" s="3" customFormat="1" ht="25" hidden="1" customHeight="1" spans="1:6">
      <c r="A130" s="25" t="s">
        <v>202</v>
      </c>
      <c r="B130" s="26" t="s">
        <v>203</v>
      </c>
      <c r="C130" s="27">
        <f t="shared" si="1"/>
        <v>0</v>
      </c>
      <c r="D130" s="27"/>
      <c r="E130" s="27"/>
      <c r="F130" s="47"/>
    </row>
    <row r="131" s="3" customFormat="1" ht="25" hidden="1" customHeight="1" spans="1:6">
      <c r="A131" s="25" t="s">
        <v>204</v>
      </c>
      <c r="B131" s="26" t="s">
        <v>205</v>
      </c>
      <c r="C131" s="27">
        <f t="shared" si="1"/>
        <v>0</v>
      </c>
      <c r="D131" s="27"/>
      <c r="E131" s="27"/>
      <c r="F131" s="47"/>
    </row>
    <row r="132" s="3" customFormat="1" ht="25" hidden="1" customHeight="1" spans="1:6">
      <c r="A132" s="25" t="s">
        <v>206</v>
      </c>
      <c r="B132" s="26" t="s">
        <v>207</v>
      </c>
      <c r="C132" s="27">
        <f t="shared" si="1"/>
        <v>0</v>
      </c>
      <c r="D132" s="27"/>
      <c r="E132" s="27"/>
      <c r="F132" s="47"/>
    </row>
    <row r="133" s="3" customFormat="1" ht="25" hidden="1" customHeight="1" spans="1:6">
      <c r="A133" s="25" t="s">
        <v>208</v>
      </c>
      <c r="B133" s="26" t="s">
        <v>209</v>
      </c>
      <c r="C133" s="27">
        <f t="shared" si="1"/>
        <v>0</v>
      </c>
      <c r="D133" s="27"/>
      <c r="E133" s="27"/>
      <c r="F133" s="47"/>
    </row>
    <row r="134" s="3" customFormat="1" ht="25" hidden="1" customHeight="1" spans="1:6">
      <c r="A134" s="25" t="s">
        <v>210</v>
      </c>
      <c r="B134" s="26" t="s">
        <v>211</v>
      </c>
      <c r="C134" s="27">
        <f t="shared" ref="C134:C152" si="2">D134+E134</f>
        <v>0</v>
      </c>
      <c r="D134" s="27"/>
      <c r="E134" s="27"/>
      <c r="F134" s="47"/>
    </row>
    <row r="135" s="3" customFormat="1" ht="25" hidden="1" customHeight="1" spans="1:6">
      <c r="A135" s="25" t="s">
        <v>212</v>
      </c>
      <c r="B135" s="26" t="s">
        <v>213</v>
      </c>
      <c r="C135" s="27">
        <f t="shared" si="2"/>
        <v>0</v>
      </c>
      <c r="D135" s="27"/>
      <c r="E135" s="27"/>
      <c r="F135" s="47"/>
    </row>
    <row r="136" s="3" customFormat="1" ht="25" hidden="1" customHeight="1" spans="1:6">
      <c r="A136" s="25" t="s">
        <v>214</v>
      </c>
      <c r="B136" s="26" t="s">
        <v>215</v>
      </c>
      <c r="C136" s="27">
        <f t="shared" si="2"/>
        <v>0</v>
      </c>
      <c r="D136" s="27"/>
      <c r="E136" s="27"/>
      <c r="F136" s="47"/>
    </row>
    <row r="137" s="3" customFormat="1" ht="25" hidden="1" customHeight="1" spans="1:6">
      <c r="A137" s="25" t="s">
        <v>216</v>
      </c>
      <c r="B137" s="26" t="s">
        <v>217</v>
      </c>
      <c r="C137" s="27">
        <f t="shared" si="2"/>
        <v>0</v>
      </c>
      <c r="D137" s="27"/>
      <c r="E137" s="27"/>
      <c r="F137" s="47"/>
    </row>
    <row r="138" s="3" customFormat="1" ht="25" customHeight="1" spans="2:6">
      <c r="B138" s="22" t="s">
        <v>218</v>
      </c>
      <c r="C138" s="23">
        <f t="shared" si="2"/>
        <v>150</v>
      </c>
      <c r="D138" s="23">
        <f>D139+D140</f>
        <v>150</v>
      </c>
      <c r="E138" s="23">
        <f>E139+E140</f>
        <v>0</v>
      </c>
      <c r="F138" s="24"/>
    </row>
    <row r="139" s="3" customFormat="1" ht="25" customHeight="1" spans="1:6">
      <c r="A139" s="25" t="s">
        <v>219</v>
      </c>
      <c r="B139" s="26" t="s">
        <v>220</v>
      </c>
      <c r="C139" s="27">
        <f t="shared" si="2"/>
        <v>150</v>
      </c>
      <c r="D139" s="27">
        <v>150</v>
      </c>
      <c r="E139" s="27"/>
      <c r="F139" s="47" t="s">
        <v>286</v>
      </c>
    </row>
    <row r="140" s="3" customFormat="1" ht="25" hidden="1" customHeight="1" spans="2:6">
      <c r="B140" s="22" t="s">
        <v>221</v>
      </c>
      <c r="C140" s="23">
        <f t="shared" si="2"/>
        <v>0</v>
      </c>
      <c r="D140" s="23">
        <f>D141+D142</f>
        <v>0</v>
      </c>
      <c r="E140" s="23">
        <f>E141+E142</f>
        <v>0</v>
      </c>
      <c r="F140" s="24"/>
    </row>
    <row r="141" s="3" customFormat="1" ht="25" hidden="1" customHeight="1" spans="2:6">
      <c r="B141" s="22" t="s">
        <v>19</v>
      </c>
      <c r="C141" s="23">
        <f t="shared" si="2"/>
        <v>0</v>
      </c>
      <c r="D141" s="23">
        <f>SUM(D143:D145,D148:D150)</f>
        <v>0</v>
      </c>
      <c r="E141" s="23">
        <f>SUM(E143:E145,E148:E150)</f>
        <v>0</v>
      </c>
      <c r="F141" s="24"/>
    </row>
    <row r="142" s="3" customFormat="1" ht="25" hidden="1" customHeight="1" spans="2:6">
      <c r="B142" s="22" t="s">
        <v>20</v>
      </c>
      <c r="C142" s="23">
        <f t="shared" si="2"/>
        <v>0</v>
      </c>
      <c r="D142" s="23">
        <f>SUM(D146:D147)</f>
        <v>0</v>
      </c>
      <c r="E142" s="23">
        <f>SUM(E146:E147)</f>
        <v>0</v>
      </c>
      <c r="F142" s="24"/>
    </row>
    <row r="143" s="3" customFormat="1" ht="25" hidden="1" customHeight="1" spans="1:6">
      <c r="A143" s="25" t="s">
        <v>222</v>
      </c>
      <c r="B143" s="26" t="s">
        <v>223</v>
      </c>
      <c r="C143" s="27">
        <f t="shared" si="2"/>
        <v>0</v>
      </c>
      <c r="D143" s="27"/>
      <c r="E143" s="27"/>
      <c r="F143" s="37"/>
    </row>
    <row r="144" s="3" customFormat="1" ht="25" hidden="1" customHeight="1" spans="1:6">
      <c r="A144" s="25" t="s">
        <v>225</v>
      </c>
      <c r="B144" s="26" t="s">
        <v>226</v>
      </c>
      <c r="C144" s="27">
        <f t="shared" si="2"/>
        <v>0</v>
      </c>
      <c r="D144" s="27"/>
      <c r="E144" s="27"/>
      <c r="F144" s="37"/>
    </row>
    <row r="145" s="3" customFormat="1" ht="25" hidden="1" customHeight="1" spans="1:6">
      <c r="A145" s="25" t="s">
        <v>227</v>
      </c>
      <c r="B145" s="26" t="s">
        <v>228</v>
      </c>
      <c r="C145" s="27">
        <f t="shared" si="2"/>
        <v>0</v>
      </c>
      <c r="D145" s="27"/>
      <c r="E145" s="27"/>
      <c r="F145" s="37"/>
    </row>
    <row r="146" s="3" customFormat="1" ht="25" hidden="1" customHeight="1" spans="1:6">
      <c r="A146" s="25" t="s">
        <v>229</v>
      </c>
      <c r="B146" s="26" t="s">
        <v>230</v>
      </c>
      <c r="C146" s="27">
        <f t="shared" si="2"/>
        <v>0</v>
      </c>
      <c r="D146" s="27"/>
      <c r="E146" s="27"/>
      <c r="F146" s="37"/>
    </row>
    <row r="147" s="3" customFormat="1" ht="25" hidden="1" customHeight="1" spans="1:6">
      <c r="A147" s="25" t="s">
        <v>231</v>
      </c>
      <c r="B147" s="26" t="s">
        <v>232</v>
      </c>
      <c r="C147" s="27">
        <f t="shared" si="2"/>
        <v>0</v>
      </c>
      <c r="D147" s="27"/>
      <c r="E147" s="27"/>
      <c r="F147" s="37"/>
    </row>
    <row r="148" s="3" customFormat="1" ht="25" hidden="1" customHeight="1" spans="1:6">
      <c r="A148" s="25" t="s">
        <v>233</v>
      </c>
      <c r="B148" s="26" t="s">
        <v>234</v>
      </c>
      <c r="C148" s="27">
        <f t="shared" si="2"/>
        <v>0</v>
      </c>
      <c r="D148" s="27"/>
      <c r="E148" s="27"/>
      <c r="F148" s="37"/>
    </row>
    <row r="149" s="3" customFormat="1" ht="25" hidden="1" customHeight="1" spans="1:6">
      <c r="A149" s="25" t="s">
        <v>235</v>
      </c>
      <c r="B149" s="26" t="s">
        <v>236</v>
      </c>
      <c r="C149" s="27">
        <f t="shared" si="2"/>
        <v>0</v>
      </c>
      <c r="D149" s="27"/>
      <c r="E149" s="27"/>
      <c r="F149" s="37"/>
    </row>
    <row r="150" s="3" customFormat="1" ht="25" hidden="1" customHeight="1" spans="1:6">
      <c r="A150" s="25" t="s">
        <v>237</v>
      </c>
      <c r="B150" s="26" t="s">
        <v>238</v>
      </c>
      <c r="C150" s="27">
        <f t="shared" si="2"/>
        <v>0</v>
      </c>
      <c r="D150" s="27"/>
      <c r="E150" s="27"/>
      <c r="F150" s="37"/>
    </row>
    <row r="151" s="3" customFormat="1" ht="25" hidden="1" customHeight="1" spans="1:6">
      <c r="A151" s="43" t="s">
        <v>239</v>
      </c>
      <c r="B151" s="22" t="s">
        <v>240</v>
      </c>
      <c r="C151" s="44">
        <f t="shared" si="2"/>
        <v>0</v>
      </c>
      <c r="D151" s="44"/>
      <c r="E151" s="44"/>
      <c r="F151" s="49"/>
    </row>
    <row r="152" s="3" customFormat="1" ht="25" hidden="1" customHeight="1" spans="1:6">
      <c r="A152" s="43" t="s">
        <v>241</v>
      </c>
      <c r="B152" s="22" t="s">
        <v>242</v>
      </c>
      <c r="C152" s="23">
        <f t="shared" si="2"/>
        <v>0</v>
      </c>
      <c r="D152" s="23"/>
      <c r="E152" s="23"/>
      <c r="F152" s="50"/>
    </row>
  </sheetData>
  <mergeCells count="4">
    <mergeCell ref="B2:F2"/>
    <mergeCell ref="C4:E4"/>
    <mergeCell ref="B4:B5"/>
    <mergeCell ref="F4:F5"/>
  </mergeCells>
  <pageMargins left="0.751388888888889" right="0.751388888888889" top="1" bottom="1" header="0.5" footer="0.5"/>
  <pageSetup paperSize="9" scale="94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M151"/>
  <sheetViews>
    <sheetView topLeftCell="B1" workbookViewId="0">
      <selection activeCell="C123" sqref="C123"/>
    </sheetView>
  </sheetViews>
  <sheetFormatPr defaultColWidth="9" defaultRowHeight="14.25"/>
  <cols>
    <col min="1" max="1" width="13.875" style="4" hidden="1" customWidth="1"/>
    <col min="2" max="2" width="34.875" style="4" customWidth="1"/>
    <col min="3" max="3" width="23.25" style="4" customWidth="1"/>
    <col min="4" max="4" width="23.125" style="31" customWidth="1"/>
    <col min="5" max="16341" width="9" style="4"/>
  </cols>
  <sheetData>
    <row r="1" ht="22" customHeight="1" spans="2:2">
      <c r="B1" s="6" t="s">
        <v>287</v>
      </c>
    </row>
    <row r="2" s="1" customFormat="1" ht="60" customHeight="1" spans="2:4">
      <c r="B2" s="7" t="s">
        <v>288</v>
      </c>
      <c r="C2" s="7"/>
      <c r="D2" s="7"/>
    </row>
    <row r="3" s="2" customFormat="1" ht="18.75" customHeight="1" spans="2:4">
      <c r="B3" s="8"/>
      <c r="D3" s="9" t="s">
        <v>2</v>
      </c>
    </row>
    <row r="4" s="30" customFormat="1" ht="36" customHeight="1" spans="1:16341">
      <c r="A4" s="30" t="s">
        <v>3</v>
      </c>
      <c r="B4" s="32" t="s">
        <v>245</v>
      </c>
      <c r="C4" s="11" t="s">
        <v>289</v>
      </c>
      <c r="D4" s="12" t="s">
        <v>247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</row>
    <row r="5" s="3" customFormat="1" ht="24" customHeight="1" spans="2:4">
      <c r="B5" s="15" t="s">
        <v>7</v>
      </c>
      <c r="C5" s="16">
        <f>C9+C10+C6</f>
        <v>200</v>
      </c>
      <c r="D5" s="34"/>
    </row>
    <row r="6" s="3" customFormat="1" ht="25" hidden="1" customHeight="1" spans="2:4">
      <c r="B6" s="15" t="s">
        <v>8</v>
      </c>
      <c r="C6" s="16">
        <f>C7</f>
        <v>0</v>
      </c>
      <c r="D6" s="34"/>
    </row>
    <row r="7" s="3" customFormat="1" ht="25" hidden="1" customHeight="1" spans="2:4">
      <c r="B7" s="15" t="s">
        <v>9</v>
      </c>
      <c r="C7" s="16">
        <f>SUM(C8:C8)</f>
        <v>0</v>
      </c>
      <c r="D7" s="34"/>
    </row>
    <row r="8" s="3" customFormat="1" ht="25" hidden="1" customHeight="1" spans="2:4">
      <c r="B8" s="18"/>
      <c r="C8" s="19"/>
      <c r="D8" s="35"/>
    </row>
    <row r="9" s="3" customFormat="1" ht="25" hidden="1" customHeight="1" spans="2:4">
      <c r="B9" s="15" t="s">
        <v>10</v>
      </c>
      <c r="C9" s="16">
        <f>C14+C31+C40+C60+C72+C89+C110+C123+C138+C150+C151</f>
        <v>40</v>
      </c>
      <c r="D9" s="34"/>
    </row>
    <row r="10" s="3" customFormat="1" ht="25" hidden="1" customHeight="1" spans="2:4">
      <c r="B10" s="15" t="s">
        <v>11</v>
      </c>
      <c r="C10" s="16">
        <f>C11+C12</f>
        <v>160</v>
      </c>
      <c r="D10" s="34"/>
    </row>
    <row r="11" s="3" customFormat="1" ht="25" hidden="1" customHeight="1" spans="2:4">
      <c r="B11" s="21" t="s">
        <v>12</v>
      </c>
      <c r="C11" s="16">
        <f>C16+C33+C42+C62+C74+C91+C112+C125+C140</f>
        <v>40</v>
      </c>
      <c r="D11" s="34"/>
    </row>
    <row r="12" s="3" customFormat="1" ht="25" hidden="1" customHeight="1" spans="2:4">
      <c r="B12" s="21" t="s">
        <v>13</v>
      </c>
      <c r="C12" s="16">
        <f>SUM(C17,C34,C43,C63,C75,C92,C113,C126,C141)</f>
        <v>120</v>
      </c>
      <c r="D12" s="34"/>
    </row>
    <row r="13" s="3" customFormat="1" ht="25" hidden="1" customHeight="1" spans="2:4">
      <c r="B13" s="22" t="s">
        <v>14</v>
      </c>
      <c r="C13" s="23">
        <f>C14+C15</f>
        <v>0</v>
      </c>
      <c r="D13" s="36"/>
    </row>
    <row r="14" s="3" customFormat="1" ht="25" hidden="1" customHeight="1" spans="1:4">
      <c r="A14" s="25" t="s">
        <v>15</v>
      </c>
      <c r="B14" s="26" t="s">
        <v>16</v>
      </c>
      <c r="C14" s="27"/>
      <c r="D14" s="35"/>
    </row>
    <row r="15" s="3" customFormat="1" ht="25" hidden="1" customHeight="1" spans="2:4">
      <c r="B15" s="22" t="s">
        <v>18</v>
      </c>
      <c r="C15" s="23">
        <f>C16+C17</f>
        <v>0</v>
      </c>
      <c r="D15" s="36"/>
    </row>
    <row r="16" s="3" customFormat="1" ht="25" hidden="1" customHeight="1" spans="2:4">
      <c r="B16" s="22" t="s">
        <v>19</v>
      </c>
      <c r="C16" s="23">
        <f>SUM(C18:C22)+C27+C28+C29</f>
        <v>0</v>
      </c>
      <c r="D16" s="36"/>
    </row>
    <row r="17" s="3" customFormat="1" ht="25" hidden="1" customHeight="1" spans="2:4">
      <c r="B17" s="22" t="s">
        <v>20</v>
      </c>
      <c r="C17" s="23">
        <f>SUM(C23:C26)</f>
        <v>0</v>
      </c>
      <c r="D17" s="36"/>
    </row>
    <row r="18" s="3" customFormat="1" ht="25" hidden="1" customHeight="1" spans="1:4">
      <c r="A18" s="25" t="s">
        <v>21</v>
      </c>
      <c r="B18" s="26" t="s">
        <v>22</v>
      </c>
      <c r="C18" s="27"/>
      <c r="D18" s="37"/>
    </row>
    <row r="19" s="3" customFormat="1" ht="25" hidden="1" customHeight="1" spans="1:4">
      <c r="A19" s="25" t="s">
        <v>23</v>
      </c>
      <c r="B19" s="26" t="s">
        <v>24</v>
      </c>
      <c r="C19" s="27"/>
      <c r="D19" s="37"/>
    </row>
    <row r="20" s="3" customFormat="1" ht="25" hidden="1" customHeight="1" spans="1:4">
      <c r="A20" s="25" t="s">
        <v>25</v>
      </c>
      <c r="B20" s="26" t="s">
        <v>26</v>
      </c>
      <c r="C20" s="27"/>
      <c r="D20" s="35"/>
    </row>
    <row r="21" s="3" customFormat="1" ht="25" hidden="1" customHeight="1" spans="1:4">
      <c r="A21" s="25" t="s">
        <v>27</v>
      </c>
      <c r="B21" s="26" t="s">
        <v>28</v>
      </c>
      <c r="C21" s="27"/>
      <c r="D21" s="37"/>
    </row>
    <row r="22" s="3" customFormat="1" ht="25" hidden="1" customHeight="1" spans="1:4">
      <c r="A22" s="25" t="s">
        <v>29</v>
      </c>
      <c r="B22" s="26" t="s">
        <v>30</v>
      </c>
      <c r="C22" s="27"/>
      <c r="D22" s="37"/>
    </row>
    <row r="23" s="3" customFormat="1" ht="25" hidden="1" customHeight="1" spans="1:4">
      <c r="A23" s="25" t="s">
        <v>31</v>
      </c>
      <c r="B23" s="26" t="s">
        <v>32</v>
      </c>
      <c r="C23" s="27"/>
      <c r="D23" s="37"/>
    </row>
    <row r="24" s="3" customFormat="1" ht="25" hidden="1" customHeight="1" spans="1:4">
      <c r="A24" s="25" t="s">
        <v>33</v>
      </c>
      <c r="B24" s="26" t="s">
        <v>34</v>
      </c>
      <c r="C24" s="27"/>
      <c r="D24" s="37"/>
    </row>
    <row r="25" s="3" customFormat="1" ht="25" hidden="1" customHeight="1" spans="1:4">
      <c r="A25" s="25" t="s">
        <v>35</v>
      </c>
      <c r="B25" s="26" t="s">
        <v>36</v>
      </c>
      <c r="C25" s="27"/>
      <c r="D25" s="37"/>
    </row>
    <row r="26" s="3" customFormat="1" ht="25" hidden="1" customHeight="1" spans="1:4">
      <c r="A26" s="25" t="s">
        <v>37</v>
      </c>
      <c r="B26" s="26" t="s">
        <v>38</v>
      </c>
      <c r="C26" s="27"/>
      <c r="D26" s="37"/>
    </row>
    <row r="27" s="3" customFormat="1" ht="25" hidden="1" customHeight="1" spans="1:4">
      <c r="A27" s="25" t="s">
        <v>39</v>
      </c>
      <c r="B27" s="26" t="s">
        <v>40</v>
      </c>
      <c r="C27" s="27"/>
      <c r="D27" s="37"/>
    </row>
    <row r="28" s="3" customFormat="1" ht="25" hidden="1" customHeight="1" spans="1:4">
      <c r="A28" s="25" t="s">
        <v>41</v>
      </c>
      <c r="B28" s="26" t="s">
        <v>42</v>
      </c>
      <c r="C28" s="19"/>
      <c r="D28" s="35"/>
    </row>
    <row r="29" s="3" customFormat="1" ht="25" hidden="1" customHeight="1" spans="1:4">
      <c r="A29" s="28" t="s">
        <v>43</v>
      </c>
      <c r="B29" s="26" t="s">
        <v>44</v>
      </c>
      <c r="C29" s="19"/>
      <c r="D29" s="35"/>
    </row>
    <row r="30" s="3" customFormat="1" ht="25" hidden="1" customHeight="1" spans="2:4">
      <c r="B30" s="22" t="s">
        <v>45</v>
      </c>
      <c r="C30" s="23">
        <f>C31+C32</f>
        <v>0</v>
      </c>
      <c r="D30" s="36"/>
    </row>
    <row r="31" s="3" customFormat="1" ht="25" hidden="1" customHeight="1" spans="1:4">
      <c r="A31" s="25" t="s">
        <v>46</v>
      </c>
      <c r="B31" s="26" t="s">
        <v>47</v>
      </c>
      <c r="C31" s="19"/>
      <c r="D31" s="35"/>
    </row>
    <row r="32" s="3" customFormat="1" ht="25" hidden="1" customHeight="1" spans="2:4">
      <c r="B32" s="22" t="s">
        <v>48</v>
      </c>
      <c r="C32" s="23">
        <f>C33+C34</f>
        <v>0</v>
      </c>
      <c r="D32" s="36"/>
    </row>
    <row r="33" s="3" customFormat="1" ht="25" hidden="1" customHeight="1" spans="2:4">
      <c r="B33" s="22" t="s">
        <v>19</v>
      </c>
      <c r="C33" s="23">
        <f>C37+C38</f>
        <v>0</v>
      </c>
      <c r="D33" s="36"/>
    </row>
    <row r="34" s="3" customFormat="1" ht="25" hidden="1" customHeight="1" spans="2:4">
      <c r="B34" s="22" t="s">
        <v>20</v>
      </c>
      <c r="C34" s="23">
        <f>SUM(C35:C36)</f>
        <v>0</v>
      </c>
      <c r="D34" s="36"/>
    </row>
    <row r="35" s="3" customFormat="1" ht="25" hidden="1" customHeight="1" spans="1:4">
      <c r="A35" s="25" t="s">
        <v>49</v>
      </c>
      <c r="B35" s="26" t="s">
        <v>50</v>
      </c>
      <c r="C35" s="27"/>
      <c r="D35" s="37"/>
    </row>
    <row r="36" s="3" customFormat="1" ht="25" hidden="1" customHeight="1" spans="1:4">
      <c r="A36" s="25" t="s">
        <v>51</v>
      </c>
      <c r="B36" s="26" t="s">
        <v>52</v>
      </c>
      <c r="C36" s="27"/>
      <c r="D36" s="35"/>
    </row>
    <row r="37" s="3" customFormat="1" ht="25" hidden="1" customHeight="1" spans="1:4">
      <c r="A37" s="25" t="s">
        <v>53</v>
      </c>
      <c r="B37" s="26" t="s">
        <v>54</v>
      </c>
      <c r="C37" s="27"/>
      <c r="D37" s="37"/>
    </row>
    <row r="38" s="3" customFormat="1" ht="25" hidden="1" customHeight="1" spans="1:4">
      <c r="A38" s="25" t="s">
        <v>55</v>
      </c>
      <c r="B38" s="26" t="s">
        <v>56</v>
      </c>
      <c r="C38" s="27"/>
      <c r="D38" s="35"/>
    </row>
    <row r="39" s="3" customFormat="1" ht="25" customHeight="1" spans="2:4">
      <c r="B39" s="22" t="s">
        <v>57</v>
      </c>
      <c r="C39" s="23">
        <f>C40+C41</f>
        <v>80</v>
      </c>
      <c r="D39" s="36"/>
    </row>
    <row r="40" s="3" customFormat="1" ht="25" hidden="1" customHeight="1" spans="1:4">
      <c r="A40" s="25" t="s">
        <v>58</v>
      </c>
      <c r="B40" s="26" t="s">
        <v>59</v>
      </c>
      <c r="C40" s="27"/>
      <c r="D40" s="37"/>
    </row>
    <row r="41" s="3" customFormat="1" ht="25" hidden="1" customHeight="1" spans="2:4">
      <c r="B41" s="22" t="s">
        <v>60</v>
      </c>
      <c r="C41" s="23">
        <f>C42+C43</f>
        <v>80</v>
      </c>
      <c r="D41" s="36"/>
    </row>
    <row r="42" s="3" customFormat="1" ht="25" hidden="1" customHeight="1" spans="2:4">
      <c r="B42" s="22" t="s">
        <v>19</v>
      </c>
      <c r="C42" s="23">
        <f>C44+C45+C46+C58</f>
        <v>0</v>
      </c>
      <c r="D42" s="36"/>
    </row>
    <row r="43" s="3" customFormat="1" ht="25" hidden="1" customHeight="1" spans="2:4">
      <c r="B43" s="22" t="s">
        <v>20</v>
      </c>
      <c r="C43" s="23">
        <f>SUM(C47:C57)</f>
        <v>80</v>
      </c>
      <c r="D43" s="36"/>
    </row>
    <row r="44" s="3" customFormat="1" ht="25" hidden="1" customHeight="1" spans="1:4">
      <c r="A44" s="25" t="s">
        <v>61</v>
      </c>
      <c r="B44" s="26" t="s">
        <v>62</v>
      </c>
      <c r="C44" s="27"/>
      <c r="D44" s="37"/>
    </row>
    <row r="45" s="3" customFormat="1" ht="25" hidden="1" customHeight="1" spans="1:4">
      <c r="A45" s="25" t="s">
        <v>63</v>
      </c>
      <c r="B45" s="26" t="s">
        <v>64</v>
      </c>
      <c r="C45" s="27"/>
      <c r="D45" s="37"/>
    </row>
    <row r="46" s="3" customFormat="1" ht="25" hidden="1" customHeight="1" spans="1:4">
      <c r="A46" s="25" t="s">
        <v>65</v>
      </c>
      <c r="B46" s="26" t="s">
        <v>66</v>
      </c>
      <c r="C46" s="27"/>
      <c r="D46" s="37"/>
    </row>
    <row r="47" s="3" customFormat="1" ht="25" hidden="1" customHeight="1" spans="1:4">
      <c r="A47" s="25" t="s">
        <v>67</v>
      </c>
      <c r="B47" s="26" t="s">
        <v>68</v>
      </c>
      <c r="C47" s="27"/>
      <c r="D47" s="37"/>
    </row>
    <row r="48" s="3" customFormat="1" ht="25" hidden="1" customHeight="1" spans="1:4">
      <c r="A48" s="25" t="s">
        <v>69</v>
      </c>
      <c r="B48" s="26" t="s">
        <v>70</v>
      </c>
      <c r="C48" s="27"/>
      <c r="D48" s="37"/>
    </row>
    <row r="49" s="3" customFormat="1" ht="25" hidden="1" customHeight="1" spans="1:4">
      <c r="A49" s="25" t="s">
        <v>71</v>
      </c>
      <c r="B49" s="26" t="s">
        <v>72</v>
      </c>
      <c r="C49" s="27"/>
      <c r="D49" s="37"/>
    </row>
    <row r="50" s="3" customFormat="1" ht="25" hidden="1" customHeight="1" spans="1:4">
      <c r="A50" s="25" t="s">
        <v>73</v>
      </c>
      <c r="B50" s="26" t="s">
        <v>74</v>
      </c>
      <c r="C50" s="27"/>
      <c r="D50" s="37"/>
    </row>
    <row r="51" s="3" customFormat="1" ht="25" hidden="1" customHeight="1" spans="1:4">
      <c r="A51" s="25" t="s">
        <v>75</v>
      </c>
      <c r="B51" s="26" t="s">
        <v>76</v>
      </c>
      <c r="C51" s="27"/>
      <c r="D51" s="37"/>
    </row>
    <row r="52" s="3" customFormat="1" ht="25" hidden="1" customHeight="1" spans="1:4">
      <c r="A52" s="25" t="s">
        <v>77</v>
      </c>
      <c r="B52" s="26" t="s">
        <v>78</v>
      </c>
      <c r="C52" s="27"/>
      <c r="D52" s="37"/>
    </row>
    <row r="53" s="3" customFormat="1" ht="25" customHeight="1" spans="1:4">
      <c r="A53" s="25" t="s">
        <v>79</v>
      </c>
      <c r="B53" s="26" t="s">
        <v>80</v>
      </c>
      <c r="C53" s="27">
        <v>80</v>
      </c>
      <c r="D53" s="37" t="s">
        <v>290</v>
      </c>
    </row>
    <row r="54" s="3" customFormat="1" ht="25" hidden="1" customHeight="1" spans="1:4">
      <c r="A54" s="25" t="s">
        <v>81</v>
      </c>
      <c r="B54" s="26" t="s">
        <v>82</v>
      </c>
      <c r="C54" s="27"/>
      <c r="D54" s="37"/>
    </row>
    <row r="55" s="3" customFormat="1" ht="25" hidden="1" customHeight="1" spans="1:4">
      <c r="A55" s="25" t="s">
        <v>83</v>
      </c>
      <c r="B55" s="26" t="s">
        <v>84</v>
      </c>
      <c r="C55" s="27"/>
      <c r="D55" s="37"/>
    </row>
    <row r="56" s="3" customFormat="1" ht="25" hidden="1" customHeight="1" spans="1:4">
      <c r="A56" s="25" t="s">
        <v>85</v>
      </c>
      <c r="B56" s="26" t="s">
        <v>86</v>
      </c>
      <c r="C56" s="27"/>
      <c r="D56" s="37"/>
    </row>
    <row r="57" s="3" customFormat="1" ht="25" hidden="1" customHeight="1" spans="1:4">
      <c r="A57" s="25" t="s">
        <v>87</v>
      </c>
      <c r="B57" s="26" t="s">
        <v>88</v>
      </c>
      <c r="C57" s="27"/>
      <c r="D57" s="37"/>
    </row>
    <row r="58" s="3" customFormat="1" ht="25" hidden="1" customHeight="1" spans="1:4">
      <c r="A58" s="25"/>
      <c r="B58" s="26" t="s">
        <v>89</v>
      </c>
      <c r="C58" s="27"/>
      <c r="D58" s="37"/>
    </row>
    <row r="59" s="3" customFormat="1" ht="25" hidden="1" customHeight="1" spans="2:4">
      <c r="B59" s="22" t="s">
        <v>90</v>
      </c>
      <c r="C59" s="23">
        <f>C60+C61</f>
        <v>0</v>
      </c>
      <c r="D59" s="36"/>
    </row>
    <row r="60" s="3" customFormat="1" ht="25" hidden="1" customHeight="1" spans="1:4">
      <c r="A60" s="25" t="s">
        <v>91</v>
      </c>
      <c r="B60" s="26" t="s">
        <v>92</v>
      </c>
      <c r="C60" s="27"/>
      <c r="D60" s="37"/>
    </row>
    <row r="61" s="3" customFormat="1" ht="25" hidden="1" customHeight="1" spans="2:4">
      <c r="B61" s="22" t="s">
        <v>93</v>
      </c>
      <c r="C61" s="23">
        <f>C62+C63</f>
        <v>0</v>
      </c>
      <c r="D61" s="36"/>
    </row>
    <row r="62" s="3" customFormat="1" ht="25" hidden="1" customHeight="1" spans="2:4">
      <c r="B62" s="22" t="s">
        <v>19</v>
      </c>
      <c r="C62" s="23">
        <f>SUM(C64:C65,C70)</f>
        <v>0</v>
      </c>
      <c r="D62" s="36"/>
    </row>
    <row r="63" s="3" customFormat="1" ht="25" hidden="1" customHeight="1" spans="2:4">
      <c r="B63" s="22" t="s">
        <v>20</v>
      </c>
      <c r="C63" s="23">
        <f>SUM(C66:C69)</f>
        <v>0</v>
      </c>
      <c r="D63" s="36"/>
    </row>
    <row r="64" s="3" customFormat="1" ht="25" hidden="1" customHeight="1" spans="1:4">
      <c r="A64" s="25" t="s">
        <v>94</v>
      </c>
      <c r="B64" s="26" t="s">
        <v>95</v>
      </c>
      <c r="C64" s="27"/>
      <c r="D64" s="37"/>
    </row>
    <row r="65" s="3" customFormat="1" ht="25" hidden="1" customHeight="1" spans="1:4">
      <c r="A65" s="25" t="s">
        <v>96</v>
      </c>
      <c r="B65" s="26" t="s">
        <v>97</v>
      </c>
      <c r="C65" s="27"/>
      <c r="D65" s="37"/>
    </row>
    <row r="66" s="3" customFormat="1" ht="25" hidden="1" customHeight="1" spans="1:4">
      <c r="A66" s="25" t="s">
        <v>98</v>
      </c>
      <c r="B66" s="26" t="s">
        <v>99</v>
      </c>
      <c r="C66" s="27"/>
      <c r="D66" s="37"/>
    </row>
    <row r="67" s="3" customFormat="1" ht="25" hidden="1" customHeight="1" spans="1:4">
      <c r="A67" s="25" t="s">
        <v>100</v>
      </c>
      <c r="B67" s="26" t="s">
        <v>101</v>
      </c>
      <c r="C67" s="27"/>
      <c r="D67" s="37"/>
    </row>
    <row r="68" s="3" customFormat="1" ht="25" hidden="1" customHeight="1" spans="1:4">
      <c r="A68" s="25" t="s">
        <v>102</v>
      </c>
      <c r="B68" s="26" t="s">
        <v>103</v>
      </c>
      <c r="C68" s="27"/>
      <c r="D68" s="37"/>
    </row>
    <row r="69" s="3" customFormat="1" ht="25" hidden="1" customHeight="1" spans="1:4">
      <c r="A69" s="25" t="s">
        <v>104</v>
      </c>
      <c r="B69" s="26" t="s">
        <v>105</v>
      </c>
      <c r="C69" s="27"/>
      <c r="D69" s="37"/>
    </row>
    <row r="70" s="3" customFormat="1" ht="25" hidden="1" customHeight="1" spans="1:4">
      <c r="A70" s="28" t="s">
        <v>106</v>
      </c>
      <c r="B70" s="26" t="s">
        <v>107</v>
      </c>
      <c r="C70" s="19"/>
      <c r="D70" s="35"/>
    </row>
    <row r="71" s="3" customFormat="1" ht="25" customHeight="1" spans="2:4">
      <c r="B71" s="22" t="s">
        <v>108</v>
      </c>
      <c r="C71" s="23">
        <f>C72+C73</f>
        <v>40</v>
      </c>
      <c r="D71" s="36"/>
    </row>
    <row r="72" s="3" customFormat="1" ht="25" hidden="1" customHeight="1" spans="1:4">
      <c r="A72" s="25" t="s">
        <v>109</v>
      </c>
      <c r="B72" s="26" t="s">
        <v>110</v>
      </c>
      <c r="C72" s="19"/>
      <c r="D72" s="35"/>
    </row>
    <row r="73" s="3" customFormat="1" ht="25" hidden="1" customHeight="1" spans="2:4">
      <c r="B73" s="22" t="s">
        <v>111</v>
      </c>
      <c r="C73" s="23">
        <f>C74+C75</f>
        <v>40</v>
      </c>
      <c r="D73" s="36"/>
    </row>
    <row r="74" s="3" customFormat="1" ht="25" hidden="1" customHeight="1" spans="2:4">
      <c r="B74" s="22" t="s">
        <v>19</v>
      </c>
      <c r="C74" s="23">
        <f>SUM(C76)</f>
        <v>0</v>
      </c>
      <c r="D74" s="36"/>
    </row>
    <row r="75" s="3" customFormat="1" ht="25" hidden="1" customHeight="1" spans="2:4">
      <c r="B75" s="22" t="s">
        <v>20</v>
      </c>
      <c r="C75" s="23">
        <f>SUM(C77:C87)</f>
        <v>40</v>
      </c>
      <c r="D75" s="36"/>
    </row>
    <row r="76" s="3" customFormat="1" ht="25" hidden="1" customHeight="1" spans="1:4">
      <c r="A76" s="25" t="s">
        <v>112</v>
      </c>
      <c r="B76" s="26" t="s">
        <v>113</v>
      </c>
      <c r="C76" s="27"/>
      <c r="D76" s="37"/>
    </row>
    <row r="77" s="3" customFormat="1" ht="25" hidden="1" customHeight="1" spans="1:4">
      <c r="A77" s="25" t="s">
        <v>114</v>
      </c>
      <c r="B77" s="26" t="s">
        <v>115</v>
      </c>
      <c r="C77" s="27"/>
      <c r="D77" s="35"/>
    </row>
    <row r="78" s="3" customFormat="1" ht="25" hidden="1" customHeight="1" spans="1:4">
      <c r="A78" s="25" t="s">
        <v>116</v>
      </c>
      <c r="B78" s="26" t="s">
        <v>117</v>
      </c>
      <c r="C78" s="27"/>
      <c r="D78" s="37"/>
    </row>
    <row r="79" s="3" customFormat="1" ht="25" customHeight="1" spans="1:4">
      <c r="A79" s="25" t="s">
        <v>118</v>
      </c>
      <c r="B79" s="26" t="s">
        <v>119</v>
      </c>
      <c r="C79" s="27">
        <v>40</v>
      </c>
      <c r="D79" s="37" t="s">
        <v>291</v>
      </c>
    </row>
    <row r="80" s="3" customFormat="1" ht="25" hidden="1" customHeight="1" spans="1:4">
      <c r="A80" s="29" t="s">
        <v>120</v>
      </c>
      <c r="B80" s="26" t="s">
        <v>121</v>
      </c>
      <c r="C80" s="27"/>
      <c r="D80" s="37"/>
    </row>
    <row r="81" s="3" customFormat="1" ht="25" hidden="1" customHeight="1" spans="1:4">
      <c r="A81" s="29" t="s">
        <v>122</v>
      </c>
      <c r="B81" s="26" t="s">
        <v>123</v>
      </c>
      <c r="C81" s="27"/>
      <c r="D81" s="37"/>
    </row>
    <row r="82" s="3" customFormat="1" ht="25" hidden="1" customHeight="1" spans="1:4">
      <c r="A82" s="29" t="s">
        <v>124</v>
      </c>
      <c r="B82" s="26" t="s">
        <v>125</v>
      </c>
      <c r="C82" s="27"/>
      <c r="D82" s="37"/>
    </row>
    <row r="83" s="3" customFormat="1" ht="25" hidden="1" customHeight="1" spans="1:4">
      <c r="A83" s="29" t="s">
        <v>126</v>
      </c>
      <c r="B83" s="26" t="s">
        <v>127</v>
      </c>
      <c r="C83" s="27"/>
      <c r="D83" s="37"/>
    </row>
    <row r="84" s="3" customFormat="1" ht="25" hidden="1" customHeight="1" spans="1:4">
      <c r="A84" s="29" t="s">
        <v>128</v>
      </c>
      <c r="B84" s="26" t="s">
        <v>129</v>
      </c>
      <c r="C84" s="27"/>
      <c r="D84" s="37"/>
    </row>
    <row r="85" s="3" customFormat="1" ht="25" hidden="1" customHeight="1" spans="1:4">
      <c r="A85" s="29" t="s">
        <v>130</v>
      </c>
      <c r="B85" s="26" t="s">
        <v>131</v>
      </c>
      <c r="C85" s="27"/>
      <c r="D85" s="35"/>
    </row>
    <row r="86" s="3" customFormat="1" ht="25" hidden="1" customHeight="1" spans="1:4">
      <c r="A86" s="29" t="s">
        <v>132</v>
      </c>
      <c r="B86" s="26" t="s">
        <v>133</v>
      </c>
      <c r="C86" s="27"/>
      <c r="D86" s="37"/>
    </row>
    <row r="87" s="3" customFormat="1" ht="25" hidden="1" customHeight="1" spans="1:4">
      <c r="A87" s="29" t="s">
        <v>134</v>
      </c>
      <c r="B87" s="26" t="s">
        <v>135</v>
      </c>
      <c r="C87" s="27"/>
      <c r="D87" s="37"/>
    </row>
    <row r="88" s="3" customFormat="1" ht="25" customHeight="1" spans="2:4">
      <c r="B88" s="22" t="s">
        <v>136</v>
      </c>
      <c r="C88" s="23">
        <f>C89+C90</f>
        <v>40</v>
      </c>
      <c r="D88" s="36"/>
    </row>
    <row r="89" s="3" customFormat="1" ht="25" hidden="1" customHeight="1" spans="1:4">
      <c r="A89" s="29" t="s">
        <v>137</v>
      </c>
      <c r="B89" s="26" t="s">
        <v>138</v>
      </c>
      <c r="C89" s="19"/>
      <c r="D89" s="35"/>
    </row>
    <row r="90" s="3" customFormat="1" ht="25" hidden="1" customHeight="1" spans="2:4">
      <c r="B90" s="22" t="s">
        <v>139</v>
      </c>
      <c r="C90" s="23">
        <f>C91+C92</f>
        <v>40</v>
      </c>
      <c r="D90" s="36"/>
    </row>
    <row r="91" s="3" customFormat="1" ht="25" hidden="1" customHeight="1" spans="2:4">
      <c r="B91" s="22" t="s">
        <v>19</v>
      </c>
      <c r="C91" s="23">
        <f>SUM(C93,C95,C98:C103,C105,C107)</f>
        <v>40</v>
      </c>
      <c r="D91" s="36"/>
    </row>
    <row r="92" s="3" customFormat="1" ht="25" hidden="1" customHeight="1" spans="2:4">
      <c r="B92" s="22" t="s">
        <v>20</v>
      </c>
      <c r="C92" s="23">
        <f>SUM(C94,C96:C97,C104,C106,C108)</f>
        <v>0</v>
      </c>
      <c r="D92" s="36"/>
    </row>
    <row r="93" s="3" customFormat="1" ht="25" hidden="1" customHeight="1" spans="1:4">
      <c r="A93" s="29" t="s">
        <v>140</v>
      </c>
      <c r="B93" s="26" t="s">
        <v>141</v>
      </c>
      <c r="C93" s="27"/>
      <c r="D93" s="37"/>
    </row>
    <row r="94" s="3" customFormat="1" ht="25" hidden="1" customHeight="1" spans="1:4">
      <c r="A94" s="29" t="s">
        <v>142</v>
      </c>
      <c r="B94" s="26" t="s">
        <v>143</v>
      </c>
      <c r="C94" s="27"/>
      <c r="D94" s="37"/>
    </row>
    <row r="95" s="3" customFormat="1" ht="25" hidden="1" customHeight="1" spans="1:4">
      <c r="A95" s="29" t="s">
        <v>144</v>
      </c>
      <c r="B95" s="26" t="s">
        <v>145</v>
      </c>
      <c r="C95" s="27"/>
      <c r="D95" s="37"/>
    </row>
    <row r="96" s="3" customFormat="1" ht="25" hidden="1" customHeight="1" spans="1:4">
      <c r="A96" s="29" t="s">
        <v>146</v>
      </c>
      <c r="B96" s="26" t="s">
        <v>147</v>
      </c>
      <c r="C96" s="27"/>
      <c r="D96" s="37"/>
    </row>
    <row r="97" s="3" customFormat="1" ht="25" hidden="1" customHeight="1" spans="1:4">
      <c r="A97" s="29" t="s">
        <v>148</v>
      </c>
      <c r="B97" s="26" t="s">
        <v>149</v>
      </c>
      <c r="C97" s="27"/>
      <c r="D97" s="37"/>
    </row>
    <row r="98" s="3" customFormat="1" ht="25" customHeight="1" spans="1:4">
      <c r="A98" s="29" t="s">
        <v>150</v>
      </c>
      <c r="B98" s="26" t="s">
        <v>151</v>
      </c>
      <c r="C98" s="27">
        <v>40</v>
      </c>
      <c r="D98" s="37" t="s">
        <v>292</v>
      </c>
    </row>
    <row r="99" s="3" customFormat="1" ht="25" hidden="1" customHeight="1" spans="1:4">
      <c r="A99" s="29" t="s">
        <v>152</v>
      </c>
      <c r="B99" s="26" t="s">
        <v>153</v>
      </c>
      <c r="C99" s="27"/>
      <c r="D99" s="37"/>
    </row>
    <row r="100" s="3" customFormat="1" ht="25" hidden="1" customHeight="1" spans="1:4">
      <c r="A100" s="29" t="s">
        <v>154</v>
      </c>
      <c r="B100" s="26" t="s">
        <v>155</v>
      </c>
      <c r="C100" s="27"/>
      <c r="D100" s="37"/>
    </row>
    <row r="101" s="3" customFormat="1" ht="25" hidden="1" customHeight="1" spans="1:4">
      <c r="A101" s="29" t="s">
        <v>156</v>
      </c>
      <c r="B101" s="26" t="s">
        <v>157</v>
      </c>
      <c r="C101" s="27"/>
      <c r="D101" s="37"/>
    </row>
    <row r="102" s="3" customFormat="1" ht="25" hidden="1" customHeight="1" spans="1:4">
      <c r="A102" s="29" t="s">
        <v>158</v>
      </c>
      <c r="B102" s="26" t="s">
        <v>159</v>
      </c>
      <c r="C102" s="27"/>
      <c r="D102" s="37"/>
    </row>
    <row r="103" s="3" customFormat="1" ht="25" hidden="1" customHeight="1" spans="1:4">
      <c r="A103" s="29" t="s">
        <v>160</v>
      </c>
      <c r="B103" s="26" t="s">
        <v>161</v>
      </c>
      <c r="C103" s="27"/>
      <c r="D103" s="37"/>
    </row>
    <row r="104" s="3" customFormat="1" ht="25" hidden="1" customHeight="1" spans="1:4">
      <c r="A104" s="29" t="s">
        <v>162</v>
      </c>
      <c r="B104" s="26" t="s">
        <v>163</v>
      </c>
      <c r="C104" s="27"/>
      <c r="D104" s="37"/>
    </row>
    <row r="105" s="3" customFormat="1" ht="25" hidden="1" customHeight="1" spans="1:4">
      <c r="A105" s="29" t="s">
        <v>164</v>
      </c>
      <c r="B105" s="26" t="s">
        <v>165</v>
      </c>
      <c r="C105" s="27"/>
      <c r="D105" s="37"/>
    </row>
    <row r="106" s="3" customFormat="1" ht="25" hidden="1" customHeight="1" spans="1:4">
      <c r="A106" s="29" t="s">
        <v>166</v>
      </c>
      <c r="B106" s="26" t="s">
        <v>167</v>
      </c>
      <c r="C106" s="27"/>
      <c r="D106" s="37"/>
    </row>
    <row r="107" s="3" customFormat="1" ht="25" hidden="1" customHeight="1" spans="1:4">
      <c r="A107" s="29" t="s">
        <v>168</v>
      </c>
      <c r="B107" s="26" t="s">
        <v>169</v>
      </c>
      <c r="C107" s="27"/>
      <c r="D107" s="37"/>
    </row>
    <row r="108" s="3" customFormat="1" ht="25" hidden="1" customHeight="1" spans="1:4">
      <c r="A108" s="29" t="s">
        <v>170</v>
      </c>
      <c r="B108" s="26" t="s">
        <v>171</v>
      </c>
      <c r="C108" s="27"/>
      <c r="D108" s="37"/>
    </row>
    <row r="109" s="3" customFormat="1" ht="25" hidden="1" customHeight="1" spans="2:4">
      <c r="B109" s="22" t="s">
        <v>172</v>
      </c>
      <c r="C109" s="23">
        <f>C110+C111</f>
        <v>0</v>
      </c>
      <c r="D109" s="36"/>
    </row>
    <row r="110" s="3" customFormat="1" ht="25" hidden="1" customHeight="1" spans="1:4">
      <c r="A110" s="29" t="s">
        <v>173</v>
      </c>
      <c r="B110" s="26" t="s">
        <v>174</v>
      </c>
      <c r="C110" s="19"/>
      <c r="D110" s="35"/>
    </row>
    <row r="111" s="3" customFormat="1" ht="25" hidden="1" customHeight="1" spans="2:4">
      <c r="B111" s="22" t="s">
        <v>176</v>
      </c>
      <c r="C111" s="23">
        <f>C112+C113</f>
        <v>0</v>
      </c>
      <c r="D111" s="36"/>
    </row>
    <row r="112" s="3" customFormat="1" ht="25" hidden="1" customHeight="1" spans="2:4">
      <c r="B112" s="22" t="s">
        <v>19</v>
      </c>
      <c r="C112" s="23">
        <f>C114</f>
        <v>0</v>
      </c>
      <c r="D112" s="36"/>
    </row>
    <row r="113" s="3" customFormat="1" ht="25" hidden="1" customHeight="1" spans="2:4">
      <c r="B113" s="22" t="s">
        <v>20</v>
      </c>
      <c r="C113" s="23">
        <f>SUM(C115:C121)</f>
        <v>0</v>
      </c>
      <c r="D113" s="36"/>
    </row>
    <row r="114" s="3" customFormat="1" ht="25" hidden="1" customHeight="1" spans="1:4">
      <c r="A114" s="38" t="s">
        <v>177</v>
      </c>
      <c r="B114" s="39" t="s">
        <v>178</v>
      </c>
      <c r="C114" s="27"/>
      <c r="D114" s="37"/>
    </row>
    <row r="115" s="3" customFormat="1" ht="25" hidden="1" customHeight="1" spans="1:4">
      <c r="A115" s="29" t="s">
        <v>180</v>
      </c>
      <c r="B115" s="26" t="s">
        <v>181</v>
      </c>
      <c r="C115" s="27"/>
      <c r="D115" s="37"/>
    </row>
    <row r="116" s="3" customFormat="1" ht="25" hidden="1" customHeight="1" spans="1:4">
      <c r="A116" s="29" t="s">
        <v>182</v>
      </c>
      <c r="B116" s="26" t="s">
        <v>183</v>
      </c>
      <c r="C116" s="27"/>
      <c r="D116" s="37"/>
    </row>
    <row r="117" s="3" customFormat="1" ht="25" hidden="1" customHeight="1" spans="1:4">
      <c r="A117" s="29" t="s">
        <v>184</v>
      </c>
      <c r="B117" s="26" t="s">
        <v>185</v>
      </c>
      <c r="C117" s="27"/>
      <c r="D117" s="37"/>
    </row>
    <row r="118" s="3" customFormat="1" ht="25" hidden="1" customHeight="1" spans="1:4">
      <c r="A118" s="29" t="s">
        <v>186</v>
      </c>
      <c r="B118" s="26" t="s">
        <v>187</v>
      </c>
      <c r="C118" s="27"/>
      <c r="D118" s="37"/>
    </row>
    <row r="119" s="3" customFormat="1" ht="25" hidden="1" customHeight="1" spans="1:4">
      <c r="A119" s="29" t="s">
        <v>188</v>
      </c>
      <c r="B119" s="26" t="s">
        <v>189</v>
      </c>
      <c r="C119" s="27"/>
      <c r="D119" s="37"/>
    </row>
    <row r="120" s="3" customFormat="1" ht="25" hidden="1" customHeight="1" spans="1:4">
      <c r="A120" s="29" t="s">
        <v>190</v>
      </c>
      <c r="B120" s="26" t="s">
        <v>191</v>
      </c>
      <c r="C120" s="27"/>
      <c r="D120" s="37"/>
    </row>
    <row r="121" s="3" customFormat="1" ht="25" hidden="1" customHeight="1" spans="1:4">
      <c r="A121" s="29" t="s">
        <v>192</v>
      </c>
      <c r="B121" s="26" t="s">
        <v>193</v>
      </c>
      <c r="C121" s="27"/>
      <c r="D121" s="37"/>
    </row>
    <row r="122" s="3" customFormat="1" ht="25" customHeight="1" spans="2:4">
      <c r="B122" s="22" t="s">
        <v>194</v>
      </c>
      <c r="C122" s="23">
        <f>C123+C124</f>
        <v>40</v>
      </c>
      <c r="D122" s="36"/>
    </row>
    <row r="123" s="3" customFormat="1" ht="30" customHeight="1" spans="1:4">
      <c r="A123" s="29" t="s">
        <v>195</v>
      </c>
      <c r="B123" s="26" t="s">
        <v>196</v>
      </c>
      <c r="C123" s="19">
        <v>40</v>
      </c>
      <c r="D123" s="35" t="s">
        <v>293</v>
      </c>
    </row>
    <row r="124" s="3" customFormat="1" ht="25" hidden="1" customHeight="1" spans="2:4">
      <c r="B124" s="22" t="s">
        <v>197</v>
      </c>
      <c r="C124" s="23">
        <f>C125+C126</f>
        <v>0</v>
      </c>
      <c r="D124" s="36"/>
    </row>
    <row r="125" s="3" customFormat="1" ht="25" hidden="1" customHeight="1" spans="2:4">
      <c r="B125" s="22" t="s">
        <v>19</v>
      </c>
      <c r="C125" s="23">
        <f>C127+C130</f>
        <v>0</v>
      </c>
      <c r="D125" s="36"/>
    </row>
    <row r="126" s="3" customFormat="1" ht="25" hidden="1" customHeight="1" spans="2:4">
      <c r="B126" s="22" t="s">
        <v>20</v>
      </c>
      <c r="C126" s="23">
        <f>SUM(C128:C129,C131:C136)</f>
        <v>0</v>
      </c>
      <c r="D126" s="36"/>
    </row>
    <row r="127" s="3" customFormat="1" ht="25" hidden="1" customHeight="1" spans="1:4">
      <c r="A127" s="29" t="s">
        <v>198</v>
      </c>
      <c r="B127" s="26" t="s">
        <v>199</v>
      </c>
      <c r="C127" s="27"/>
      <c r="D127" s="37"/>
    </row>
    <row r="128" s="3" customFormat="1" ht="25" hidden="1" customHeight="1" spans="1:4">
      <c r="A128" s="29" t="s">
        <v>200</v>
      </c>
      <c r="B128" s="26" t="s">
        <v>201</v>
      </c>
      <c r="C128" s="27"/>
      <c r="D128" s="37"/>
    </row>
    <row r="129" s="3" customFormat="1" ht="25" hidden="1" customHeight="1" spans="1:4">
      <c r="A129" s="29" t="s">
        <v>202</v>
      </c>
      <c r="B129" s="26" t="s">
        <v>203</v>
      </c>
      <c r="C129" s="27"/>
      <c r="D129" s="37"/>
    </row>
    <row r="130" s="3" customFormat="1" ht="25" hidden="1" customHeight="1" spans="1:4">
      <c r="A130" s="29" t="s">
        <v>204</v>
      </c>
      <c r="B130" s="26" t="s">
        <v>205</v>
      </c>
      <c r="C130" s="27"/>
      <c r="D130" s="37"/>
    </row>
    <row r="131" s="3" customFormat="1" ht="25" hidden="1" customHeight="1" spans="1:4">
      <c r="A131" s="29" t="s">
        <v>206</v>
      </c>
      <c r="B131" s="26" t="s">
        <v>207</v>
      </c>
      <c r="C131" s="27"/>
      <c r="D131" s="37"/>
    </row>
    <row r="132" s="3" customFormat="1" ht="25" hidden="1" customHeight="1" spans="1:4">
      <c r="A132" s="29" t="s">
        <v>208</v>
      </c>
      <c r="B132" s="26" t="s">
        <v>209</v>
      </c>
      <c r="C132" s="27"/>
      <c r="D132" s="37"/>
    </row>
    <row r="133" s="3" customFormat="1" ht="25" hidden="1" customHeight="1" spans="1:4">
      <c r="A133" s="29" t="s">
        <v>210</v>
      </c>
      <c r="B133" s="26" t="s">
        <v>211</v>
      </c>
      <c r="C133" s="27"/>
      <c r="D133" s="37"/>
    </row>
    <row r="134" s="3" customFormat="1" ht="25" hidden="1" customHeight="1" spans="1:4">
      <c r="A134" s="29" t="s">
        <v>212</v>
      </c>
      <c r="B134" s="26" t="s">
        <v>213</v>
      </c>
      <c r="C134" s="27"/>
      <c r="D134" s="37"/>
    </row>
    <row r="135" s="3" customFormat="1" ht="25" hidden="1" customHeight="1" spans="1:4">
      <c r="A135" s="29" t="s">
        <v>214</v>
      </c>
      <c r="B135" s="26" t="s">
        <v>215</v>
      </c>
      <c r="C135" s="27"/>
      <c r="D135" s="37"/>
    </row>
    <row r="136" s="3" customFormat="1" ht="25" hidden="1" customHeight="1" spans="1:4">
      <c r="A136" s="29" t="s">
        <v>216</v>
      </c>
      <c r="B136" s="26" t="s">
        <v>217</v>
      </c>
      <c r="C136" s="27"/>
      <c r="D136" s="37"/>
    </row>
    <row r="137" s="3" customFormat="1" ht="25" hidden="1" customHeight="1" spans="2:4">
      <c r="B137" s="22" t="s">
        <v>218</v>
      </c>
      <c r="C137" s="23">
        <f>C138+C139</f>
        <v>0</v>
      </c>
      <c r="D137" s="36"/>
    </row>
    <row r="138" s="3" customFormat="1" ht="25" hidden="1" customHeight="1" spans="1:4">
      <c r="A138" s="29" t="s">
        <v>219</v>
      </c>
      <c r="B138" s="26" t="s">
        <v>220</v>
      </c>
      <c r="C138" s="19"/>
      <c r="D138" s="35"/>
    </row>
    <row r="139" s="3" customFormat="1" ht="25" hidden="1" customHeight="1" spans="2:4">
      <c r="B139" s="22" t="s">
        <v>221</v>
      </c>
      <c r="C139" s="23">
        <f>C140+C141</f>
        <v>0</v>
      </c>
      <c r="D139" s="36"/>
    </row>
    <row r="140" s="3" customFormat="1" ht="25" hidden="1" customHeight="1" spans="2:4">
      <c r="B140" s="22" t="s">
        <v>19</v>
      </c>
      <c r="C140" s="23">
        <f>SUM(C142:C144,C147:C149)</f>
        <v>0</v>
      </c>
      <c r="D140" s="36"/>
    </row>
    <row r="141" s="3" customFormat="1" ht="25" hidden="1" customHeight="1" spans="2:4">
      <c r="B141" s="22" t="s">
        <v>20</v>
      </c>
      <c r="C141" s="23">
        <f>SUM(C145:C146)</f>
        <v>0</v>
      </c>
      <c r="D141" s="36"/>
    </row>
    <row r="142" s="3" customFormat="1" ht="25" hidden="1" customHeight="1" spans="1:4">
      <c r="A142" s="29" t="s">
        <v>222</v>
      </c>
      <c r="B142" s="26" t="s">
        <v>223</v>
      </c>
      <c r="C142" s="27"/>
      <c r="D142" s="35"/>
    </row>
    <row r="143" s="3" customFormat="1" ht="25" hidden="1" customHeight="1" spans="1:4">
      <c r="A143" s="29" t="s">
        <v>225</v>
      </c>
      <c r="B143" s="26" t="s">
        <v>226</v>
      </c>
      <c r="C143" s="27"/>
      <c r="D143" s="37"/>
    </row>
    <row r="144" s="3" customFormat="1" ht="25" hidden="1" customHeight="1" spans="1:4">
      <c r="A144" s="29" t="s">
        <v>227</v>
      </c>
      <c r="B144" s="26" t="s">
        <v>228</v>
      </c>
      <c r="C144" s="27"/>
      <c r="D144" s="37"/>
    </row>
    <row r="145" s="3" customFormat="1" ht="25" hidden="1" customHeight="1" spans="1:4">
      <c r="A145" s="29" t="s">
        <v>229</v>
      </c>
      <c r="B145" s="26" t="s">
        <v>230</v>
      </c>
      <c r="C145" s="27"/>
      <c r="D145" s="35"/>
    </row>
    <row r="146" s="3" customFormat="1" ht="25" hidden="1" customHeight="1" spans="1:4">
      <c r="A146" s="29" t="s">
        <v>231</v>
      </c>
      <c r="B146" s="26" t="s">
        <v>232</v>
      </c>
      <c r="C146" s="27"/>
      <c r="D146" s="40"/>
    </row>
    <row r="147" s="3" customFormat="1" ht="25" hidden="1" customHeight="1" spans="1:4">
      <c r="A147" s="29" t="s">
        <v>233</v>
      </c>
      <c r="B147" s="26" t="s">
        <v>234</v>
      </c>
      <c r="C147" s="27"/>
      <c r="D147" s="40"/>
    </row>
    <row r="148" s="3" customFormat="1" ht="25" hidden="1" customHeight="1" spans="1:4">
      <c r="A148" s="29" t="s">
        <v>235</v>
      </c>
      <c r="B148" s="26" t="s">
        <v>236</v>
      </c>
      <c r="C148" s="27"/>
      <c r="D148" s="40"/>
    </row>
    <row r="149" s="3" customFormat="1" ht="25" hidden="1" customHeight="1" spans="1:4">
      <c r="A149" s="41" t="s">
        <v>237</v>
      </c>
      <c r="B149" s="42" t="s">
        <v>238</v>
      </c>
      <c r="C149" s="27"/>
      <c r="D149" s="40"/>
    </row>
    <row r="150" s="3" customFormat="1" ht="25" hidden="1" customHeight="1" spans="1:4">
      <c r="A150" s="43" t="s">
        <v>239</v>
      </c>
      <c r="B150" s="22" t="s">
        <v>240</v>
      </c>
      <c r="C150" s="44"/>
      <c r="D150" s="45"/>
    </row>
    <row r="151" s="3" customFormat="1" ht="25" hidden="1" customHeight="1" spans="1:4">
      <c r="A151" s="43" t="s">
        <v>241</v>
      </c>
      <c r="B151" s="22" t="s">
        <v>242</v>
      </c>
      <c r="C151" s="23"/>
      <c r="D151" s="46"/>
    </row>
  </sheetData>
  <mergeCells count="1">
    <mergeCell ref="B2:D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topLeftCell="B1" workbookViewId="0">
      <selection activeCell="I14" sqref="I14"/>
    </sheetView>
  </sheetViews>
  <sheetFormatPr defaultColWidth="9" defaultRowHeight="14.25" outlineLevelCol="5"/>
  <cols>
    <col min="1" max="1" width="13.875" style="4" hidden="1" customWidth="1"/>
    <col min="2" max="2" width="30.625" style="4" customWidth="1"/>
    <col min="3" max="3" width="12.5" style="4" customWidth="1"/>
    <col min="4" max="5" width="16" style="4" customWidth="1"/>
    <col min="6" max="6" width="20.75" style="5" customWidth="1"/>
    <col min="7" max="16343" width="9" style="4"/>
  </cols>
  <sheetData>
    <row r="1" ht="22" customHeight="1" spans="2:2">
      <c r="B1" s="6" t="s">
        <v>294</v>
      </c>
    </row>
    <row r="2" s="1" customFormat="1" ht="60" customHeight="1" spans="2:6">
      <c r="B2" s="7" t="s">
        <v>295</v>
      </c>
      <c r="C2" s="7"/>
      <c r="D2" s="7"/>
      <c r="E2" s="7"/>
      <c r="F2" s="7"/>
    </row>
    <row r="3" s="2" customFormat="1" ht="18.75" customHeight="1" spans="2:6">
      <c r="B3" s="8"/>
      <c r="F3" s="9" t="s">
        <v>2</v>
      </c>
    </row>
    <row r="4" s="3" customFormat="1" ht="26" customHeight="1" spans="2:6">
      <c r="B4" s="10" t="s">
        <v>245</v>
      </c>
      <c r="C4" s="11" t="s">
        <v>296</v>
      </c>
      <c r="D4" s="11"/>
      <c r="E4" s="11"/>
      <c r="F4" s="12" t="s">
        <v>247</v>
      </c>
    </row>
    <row r="5" s="3" customFormat="1" ht="25" customHeight="1" spans="1:6">
      <c r="A5" s="3" t="s">
        <v>3</v>
      </c>
      <c r="B5" s="13"/>
      <c r="C5" s="11" t="s">
        <v>263</v>
      </c>
      <c r="D5" s="11" t="s">
        <v>297</v>
      </c>
      <c r="E5" s="11" t="s">
        <v>298</v>
      </c>
      <c r="F5" s="14"/>
    </row>
    <row r="6" s="3" customFormat="1" ht="24" customHeight="1" spans="2:6">
      <c r="B6" s="15" t="s">
        <v>7</v>
      </c>
      <c r="C6" s="16">
        <f t="shared" ref="C6:C69" si="0">D6+E6</f>
        <v>1907</v>
      </c>
      <c r="D6" s="16">
        <f>D10+D11+D7</f>
        <v>1607</v>
      </c>
      <c r="E6" s="16">
        <f>E10+E11+E7</f>
        <v>300</v>
      </c>
      <c r="F6" s="17"/>
    </row>
    <row r="7" s="3" customFormat="1" ht="25" hidden="1" customHeight="1" spans="2:6">
      <c r="B7" s="15" t="s">
        <v>8</v>
      </c>
      <c r="C7" s="16">
        <f t="shared" si="0"/>
        <v>0</v>
      </c>
      <c r="D7" s="16">
        <f>D8</f>
        <v>0</v>
      </c>
      <c r="E7" s="16">
        <f>E8</f>
        <v>0</v>
      </c>
      <c r="F7" s="17"/>
    </row>
    <row r="8" s="3" customFormat="1" ht="25" hidden="1" customHeight="1" spans="2:6">
      <c r="B8" s="15" t="s">
        <v>9</v>
      </c>
      <c r="C8" s="16">
        <f t="shared" si="0"/>
        <v>0</v>
      </c>
      <c r="D8" s="16">
        <f>SUM(D9:D9)</f>
        <v>0</v>
      </c>
      <c r="E8" s="16">
        <f>SUM(E9:E9)</f>
        <v>0</v>
      </c>
      <c r="F8" s="17"/>
    </row>
    <row r="9" s="3" customFormat="1" ht="25" hidden="1" customHeight="1" spans="2:6">
      <c r="B9" s="18"/>
      <c r="C9" s="19">
        <f t="shared" si="0"/>
        <v>0</v>
      </c>
      <c r="D9" s="19"/>
      <c r="E9" s="19"/>
      <c r="F9" s="20"/>
    </row>
    <row r="10" s="3" customFormat="1" ht="25" hidden="1" customHeight="1" spans="2:6">
      <c r="B10" s="15" t="s">
        <v>10</v>
      </c>
      <c r="C10" s="16">
        <f t="shared" si="0"/>
        <v>157.9</v>
      </c>
      <c r="D10" s="16">
        <f>D15+D32+D41+D61+D73+D90+D111+D124+D139+D151+D152</f>
        <v>3.9</v>
      </c>
      <c r="E10" s="16">
        <f>E15+E32+E41+E61+E73+E90+E111+E124+E139+E151+E152</f>
        <v>154</v>
      </c>
      <c r="F10" s="17"/>
    </row>
    <row r="11" s="3" customFormat="1" ht="25" hidden="1" customHeight="1" spans="2:6">
      <c r="B11" s="15" t="s">
        <v>11</v>
      </c>
      <c r="C11" s="16">
        <f t="shared" si="0"/>
        <v>1749.1</v>
      </c>
      <c r="D11" s="16">
        <f t="shared" ref="D11:D16" si="1">D12+D13</f>
        <v>1603.1</v>
      </c>
      <c r="E11" s="16">
        <f t="shared" ref="E11:E16" si="2">E12+E13</f>
        <v>146</v>
      </c>
      <c r="F11" s="17"/>
    </row>
    <row r="12" s="3" customFormat="1" ht="25" hidden="1" customHeight="1" spans="2:6">
      <c r="B12" s="21" t="s">
        <v>12</v>
      </c>
      <c r="C12" s="16">
        <f t="shared" si="0"/>
        <v>416.46</v>
      </c>
      <c r="D12" s="16">
        <f>D17+D34+D43+D63+D75+D92+D113+D126+D141</f>
        <v>377.46</v>
      </c>
      <c r="E12" s="16">
        <f>E17+E34+E43+E63+E75+E92+E113+E126+E141</f>
        <v>39</v>
      </c>
      <c r="F12" s="17"/>
    </row>
    <row r="13" s="3" customFormat="1" ht="25" hidden="1" customHeight="1" spans="2:6">
      <c r="B13" s="21" t="s">
        <v>13</v>
      </c>
      <c r="C13" s="16">
        <f t="shared" si="0"/>
        <v>1332.64</v>
      </c>
      <c r="D13" s="16">
        <f>SUM(D18,D35,D44,D64,D76,D93,D114,D127,D142)</f>
        <v>1225.64</v>
      </c>
      <c r="E13" s="16">
        <f>SUM(E18,E35,E44,E64,E76,E93,E114,E127,E142)</f>
        <v>107</v>
      </c>
      <c r="F13" s="17"/>
    </row>
    <row r="14" s="3" customFormat="1" ht="25" customHeight="1" spans="2:6">
      <c r="B14" s="22" t="s">
        <v>14</v>
      </c>
      <c r="C14" s="23">
        <f t="shared" si="0"/>
        <v>85.93</v>
      </c>
      <c r="D14" s="23">
        <f t="shared" si="1"/>
        <v>47.93</v>
      </c>
      <c r="E14" s="23">
        <f t="shared" si="2"/>
        <v>38</v>
      </c>
      <c r="F14" s="24"/>
    </row>
    <row r="15" s="3" customFormat="1" ht="25" customHeight="1" spans="1:6">
      <c r="A15" s="25" t="s">
        <v>15</v>
      </c>
      <c r="B15" s="26" t="s">
        <v>16</v>
      </c>
      <c r="C15" s="27">
        <f t="shared" si="0"/>
        <v>15</v>
      </c>
      <c r="D15" s="27"/>
      <c r="E15" s="27">
        <v>15</v>
      </c>
      <c r="F15" s="20"/>
    </row>
    <row r="16" s="3" customFormat="1" ht="25" hidden="1" customHeight="1" spans="2:6">
      <c r="B16" s="22" t="s">
        <v>18</v>
      </c>
      <c r="C16" s="23">
        <f t="shared" si="0"/>
        <v>70.93</v>
      </c>
      <c r="D16" s="23">
        <f t="shared" si="1"/>
        <v>47.93</v>
      </c>
      <c r="E16" s="23">
        <f t="shared" si="2"/>
        <v>23</v>
      </c>
      <c r="F16" s="24"/>
    </row>
    <row r="17" s="3" customFormat="1" ht="25" hidden="1" customHeight="1" spans="2:6">
      <c r="B17" s="22" t="s">
        <v>19</v>
      </c>
      <c r="C17" s="23">
        <f t="shared" si="0"/>
        <v>42.86</v>
      </c>
      <c r="D17" s="23">
        <f>SUM(D19:D23)+D28+D29+D30</f>
        <v>30.86</v>
      </c>
      <c r="E17" s="23">
        <f>SUM(E19:E23)+E28+E29+E30</f>
        <v>12</v>
      </c>
      <c r="F17" s="24"/>
    </row>
    <row r="18" s="3" customFormat="1" ht="25" hidden="1" customHeight="1" spans="2:6">
      <c r="B18" s="22" t="s">
        <v>20</v>
      </c>
      <c r="C18" s="23">
        <f t="shared" si="0"/>
        <v>28.07</v>
      </c>
      <c r="D18" s="23">
        <f>SUM(D24:D27)</f>
        <v>17.07</v>
      </c>
      <c r="E18" s="23">
        <f>SUM(E24:E27)</f>
        <v>11</v>
      </c>
      <c r="F18" s="24"/>
    </row>
    <row r="19" s="3" customFormat="1" ht="25" customHeight="1" spans="1:6">
      <c r="A19" s="25" t="s">
        <v>21</v>
      </c>
      <c r="B19" s="26" t="s">
        <v>22</v>
      </c>
      <c r="C19" s="27">
        <f t="shared" si="0"/>
        <v>16.36</v>
      </c>
      <c r="D19" s="27">
        <v>14.36</v>
      </c>
      <c r="E19" s="27">
        <v>2</v>
      </c>
      <c r="F19" s="20"/>
    </row>
    <row r="20" s="3" customFormat="1" ht="25" customHeight="1" spans="1:6">
      <c r="A20" s="25" t="s">
        <v>23</v>
      </c>
      <c r="B20" s="26" t="s">
        <v>24</v>
      </c>
      <c r="C20" s="27">
        <f t="shared" si="0"/>
        <v>9.27</v>
      </c>
      <c r="D20" s="27">
        <v>7.27</v>
      </c>
      <c r="E20" s="27">
        <v>2</v>
      </c>
      <c r="F20" s="20"/>
    </row>
    <row r="21" s="3" customFormat="1" ht="25" customHeight="1" spans="1:6">
      <c r="A21" s="25" t="s">
        <v>25</v>
      </c>
      <c r="B21" s="26" t="s">
        <v>26</v>
      </c>
      <c r="C21" s="27">
        <f t="shared" si="0"/>
        <v>3.69</v>
      </c>
      <c r="D21" s="27">
        <v>1.69</v>
      </c>
      <c r="E21" s="27">
        <v>2</v>
      </c>
      <c r="F21" s="20"/>
    </row>
    <row r="22" s="3" customFormat="1" ht="25" customHeight="1" spans="1:6">
      <c r="A22" s="25" t="s">
        <v>27</v>
      </c>
      <c r="B22" s="26" t="s">
        <v>28</v>
      </c>
      <c r="C22" s="27">
        <f t="shared" si="0"/>
        <v>5.43</v>
      </c>
      <c r="D22" s="27">
        <v>3.43</v>
      </c>
      <c r="E22" s="27">
        <v>2</v>
      </c>
      <c r="F22" s="20"/>
    </row>
    <row r="23" s="3" customFormat="1" ht="25" customHeight="1" spans="1:6">
      <c r="A23" s="25" t="s">
        <v>29</v>
      </c>
      <c r="B23" s="26" t="s">
        <v>30</v>
      </c>
      <c r="C23" s="27">
        <f t="shared" si="0"/>
        <v>3.9</v>
      </c>
      <c r="D23" s="27">
        <v>1.9</v>
      </c>
      <c r="E23" s="27">
        <v>2</v>
      </c>
      <c r="F23" s="20"/>
    </row>
    <row r="24" s="3" customFormat="1" ht="25" customHeight="1" spans="1:6">
      <c r="A24" s="25" t="s">
        <v>31</v>
      </c>
      <c r="B24" s="26" t="s">
        <v>32</v>
      </c>
      <c r="C24" s="27">
        <f t="shared" si="0"/>
        <v>4.6</v>
      </c>
      <c r="D24" s="27">
        <v>2.6</v>
      </c>
      <c r="E24" s="27">
        <v>2</v>
      </c>
      <c r="F24" s="20"/>
    </row>
    <row r="25" s="3" customFormat="1" ht="25" customHeight="1" spans="1:6">
      <c r="A25" s="25" t="s">
        <v>33</v>
      </c>
      <c r="B25" s="26" t="s">
        <v>34</v>
      </c>
      <c r="C25" s="27">
        <f t="shared" si="0"/>
        <v>9.6</v>
      </c>
      <c r="D25" s="27">
        <v>9.6</v>
      </c>
      <c r="E25" s="27"/>
      <c r="F25" s="20"/>
    </row>
    <row r="26" s="3" customFormat="1" ht="25" customHeight="1" spans="1:6">
      <c r="A26" s="25" t="s">
        <v>35</v>
      </c>
      <c r="B26" s="26" t="s">
        <v>36</v>
      </c>
      <c r="C26" s="27">
        <f t="shared" si="0"/>
        <v>9.68</v>
      </c>
      <c r="D26" s="27">
        <v>2.68</v>
      </c>
      <c r="E26" s="27">
        <v>7</v>
      </c>
      <c r="F26" s="20"/>
    </row>
    <row r="27" s="3" customFormat="1" ht="25" customHeight="1" spans="1:6">
      <c r="A27" s="25" t="s">
        <v>37</v>
      </c>
      <c r="B27" s="26" t="s">
        <v>38</v>
      </c>
      <c r="C27" s="27">
        <f t="shared" si="0"/>
        <v>4.19</v>
      </c>
      <c r="D27" s="27">
        <v>2.19</v>
      </c>
      <c r="E27" s="27">
        <v>2</v>
      </c>
      <c r="F27" s="20"/>
    </row>
    <row r="28" s="3" customFormat="1" ht="25" customHeight="1" spans="1:6">
      <c r="A28" s="25" t="s">
        <v>39</v>
      </c>
      <c r="B28" s="26" t="s">
        <v>40</v>
      </c>
      <c r="C28" s="27">
        <f t="shared" si="0"/>
        <v>3.24</v>
      </c>
      <c r="D28" s="27">
        <v>1.24</v>
      </c>
      <c r="E28" s="27">
        <v>2</v>
      </c>
      <c r="F28" s="20"/>
    </row>
    <row r="29" s="3" customFormat="1" ht="25" customHeight="1" spans="1:6">
      <c r="A29" s="25" t="s">
        <v>41</v>
      </c>
      <c r="B29" s="26" t="s">
        <v>42</v>
      </c>
      <c r="C29" s="27">
        <f t="shared" si="0"/>
        <v>0.97</v>
      </c>
      <c r="D29" s="27">
        <v>0.97</v>
      </c>
      <c r="E29" s="27"/>
      <c r="F29" s="20"/>
    </row>
    <row r="30" s="3" customFormat="1" ht="25" hidden="1" customHeight="1" spans="1:6">
      <c r="A30" s="28" t="s">
        <v>43</v>
      </c>
      <c r="B30" s="26" t="s">
        <v>44</v>
      </c>
      <c r="C30" s="19">
        <f t="shared" si="0"/>
        <v>0</v>
      </c>
      <c r="D30" s="19"/>
      <c r="E30" s="19"/>
      <c r="F30" s="20"/>
    </row>
    <row r="31" s="3" customFormat="1" ht="25" customHeight="1" spans="2:6">
      <c r="B31" s="22" t="s">
        <v>45</v>
      </c>
      <c r="C31" s="23">
        <f t="shared" si="0"/>
        <v>55.16</v>
      </c>
      <c r="D31" s="23">
        <f>D32+D33</f>
        <v>26.16</v>
      </c>
      <c r="E31" s="23">
        <f>E32+E33</f>
        <v>29</v>
      </c>
      <c r="F31" s="24"/>
    </row>
    <row r="32" s="3" customFormat="1" ht="25" customHeight="1" spans="1:6">
      <c r="A32" s="25" t="s">
        <v>46</v>
      </c>
      <c r="B32" s="26" t="s">
        <v>47</v>
      </c>
      <c r="C32" s="27">
        <f t="shared" si="0"/>
        <v>18</v>
      </c>
      <c r="D32" s="27"/>
      <c r="E32" s="27">
        <v>18</v>
      </c>
      <c r="F32" s="20"/>
    </row>
    <row r="33" s="3" customFormat="1" ht="25" hidden="1" customHeight="1" spans="2:6">
      <c r="B33" s="22" t="s">
        <v>48</v>
      </c>
      <c r="C33" s="23">
        <f t="shared" si="0"/>
        <v>37.16</v>
      </c>
      <c r="D33" s="23">
        <f>D34+D35</f>
        <v>26.16</v>
      </c>
      <c r="E33" s="23">
        <f>E34+E35</f>
        <v>11</v>
      </c>
      <c r="F33" s="24"/>
    </row>
    <row r="34" s="3" customFormat="1" ht="25" hidden="1" customHeight="1" spans="2:6">
      <c r="B34" s="22" t="s">
        <v>19</v>
      </c>
      <c r="C34" s="23">
        <f t="shared" si="0"/>
        <v>9.22</v>
      </c>
      <c r="D34" s="23">
        <f>D38+D39</f>
        <v>5.22</v>
      </c>
      <c r="E34" s="23">
        <f>E38+E39</f>
        <v>4</v>
      </c>
      <c r="F34" s="24"/>
    </row>
    <row r="35" s="3" customFormat="1" ht="25" hidden="1" customHeight="1" spans="2:6">
      <c r="B35" s="22" t="s">
        <v>20</v>
      </c>
      <c r="C35" s="23">
        <f t="shared" si="0"/>
        <v>27.94</v>
      </c>
      <c r="D35" s="23">
        <f>SUM(D36:D37)</f>
        <v>20.94</v>
      </c>
      <c r="E35" s="23">
        <f>SUM(E36:E37)</f>
        <v>7</v>
      </c>
      <c r="F35" s="24"/>
    </row>
    <row r="36" s="3" customFormat="1" ht="25" customHeight="1" spans="1:6">
      <c r="A36" s="25" t="s">
        <v>49</v>
      </c>
      <c r="B36" s="26" t="s">
        <v>50</v>
      </c>
      <c r="C36" s="27">
        <f t="shared" si="0"/>
        <v>6.57</v>
      </c>
      <c r="D36" s="27">
        <v>6.57</v>
      </c>
      <c r="E36" s="27"/>
      <c r="F36" s="20"/>
    </row>
    <row r="37" s="3" customFormat="1" ht="25" customHeight="1" spans="1:6">
      <c r="A37" s="25" t="s">
        <v>51</v>
      </c>
      <c r="B37" s="26" t="s">
        <v>52</v>
      </c>
      <c r="C37" s="27">
        <f t="shared" si="0"/>
        <v>21.37</v>
      </c>
      <c r="D37" s="27">
        <v>14.37</v>
      </c>
      <c r="E37" s="27">
        <v>7</v>
      </c>
      <c r="F37" s="20"/>
    </row>
    <row r="38" s="3" customFormat="1" ht="25" customHeight="1" spans="1:6">
      <c r="A38" s="25" t="s">
        <v>53</v>
      </c>
      <c r="B38" s="26" t="s">
        <v>54</v>
      </c>
      <c r="C38" s="27">
        <f t="shared" si="0"/>
        <v>6.54</v>
      </c>
      <c r="D38" s="27">
        <v>4.54</v>
      </c>
      <c r="E38" s="27">
        <v>2</v>
      </c>
      <c r="F38" s="20"/>
    </row>
    <row r="39" s="3" customFormat="1" ht="25" customHeight="1" spans="1:6">
      <c r="A39" s="25" t="s">
        <v>55</v>
      </c>
      <c r="B39" s="26" t="s">
        <v>56</v>
      </c>
      <c r="C39" s="27">
        <f t="shared" si="0"/>
        <v>2.68</v>
      </c>
      <c r="D39" s="27">
        <v>0.68</v>
      </c>
      <c r="E39" s="27">
        <v>2</v>
      </c>
      <c r="F39" s="20"/>
    </row>
    <row r="40" s="3" customFormat="1" ht="25" customHeight="1" spans="2:6">
      <c r="B40" s="22" t="s">
        <v>57</v>
      </c>
      <c r="C40" s="23">
        <f t="shared" si="0"/>
        <v>320.08</v>
      </c>
      <c r="D40" s="23">
        <f>D41+D42</f>
        <v>303.08</v>
      </c>
      <c r="E40" s="23">
        <f>E41+E42</f>
        <v>17</v>
      </c>
      <c r="F40" s="24"/>
    </row>
    <row r="41" s="3" customFormat="1" ht="25" customHeight="1" spans="1:6">
      <c r="A41" s="25" t="s">
        <v>58</v>
      </c>
      <c r="B41" s="26" t="s">
        <v>59</v>
      </c>
      <c r="C41" s="27">
        <f t="shared" si="0"/>
        <v>8</v>
      </c>
      <c r="D41" s="27"/>
      <c r="E41" s="27">
        <v>8</v>
      </c>
      <c r="F41" s="20"/>
    </row>
    <row r="42" s="3" customFormat="1" ht="25" hidden="1" customHeight="1" spans="2:6">
      <c r="B42" s="22" t="s">
        <v>60</v>
      </c>
      <c r="C42" s="23">
        <f t="shared" si="0"/>
        <v>312.08</v>
      </c>
      <c r="D42" s="23">
        <f>D43+D44</f>
        <v>303.08</v>
      </c>
      <c r="E42" s="23">
        <f>E43+E44</f>
        <v>9</v>
      </c>
      <c r="F42" s="24"/>
    </row>
    <row r="43" s="3" customFormat="1" ht="25" hidden="1" customHeight="1" spans="2:6">
      <c r="B43" s="22" t="s">
        <v>19</v>
      </c>
      <c r="C43" s="23">
        <f t="shared" si="0"/>
        <v>54.32</v>
      </c>
      <c r="D43" s="23">
        <f>D45+D46+D47+D59</f>
        <v>52.32</v>
      </c>
      <c r="E43" s="23">
        <f>E45+E46+E47+E59</f>
        <v>2</v>
      </c>
      <c r="F43" s="24"/>
    </row>
    <row r="44" s="3" customFormat="1" ht="25" hidden="1" customHeight="1" spans="2:6">
      <c r="B44" s="22" t="s">
        <v>20</v>
      </c>
      <c r="C44" s="23">
        <f t="shared" si="0"/>
        <v>257.76</v>
      </c>
      <c r="D44" s="23">
        <f>SUM(D48:D58)</f>
        <v>250.76</v>
      </c>
      <c r="E44" s="23">
        <f>SUM(E48:E58)</f>
        <v>7</v>
      </c>
      <c r="F44" s="24"/>
    </row>
    <row r="45" s="3" customFormat="1" ht="25" customHeight="1" spans="1:6">
      <c r="A45" s="25" t="s">
        <v>61</v>
      </c>
      <c r="B45" s="26" t="s">
        <v>62</v>
      </c>
      <c r="C45" s="27">
        <f t="shared" si="0"/>
        <v>0.94</v>
      </c>
      <c r="D45" s="27">
        <v>0.94</v>
      </c>
      <c r="E45" s="27"/>
      <c r="F45" s="20"/>
    </row>
    <row r="46" s="3" customFormat="1" ht="25" customHeight="1" spans="1:6">
      <c r="A46" s="25" t="s">
        <v>63</v>
      </c>
      <c r="B46" s="26" t="s">
        <v>64</v>
      </c>
      <c r="C46" s="27">
        <f t="shared" si="0"/>
        <v>24.88</v>
      </c>
      <c r="D46" s="27">
        <v>24.88</v>
      </c>
      <c r="E46" s="27"/>
      <c r="F46" s="20"/>
    </row>
    <row r="47" s="3" customFormat="1" ht="25" customHeight="1" spans="1:6">
      <c r="A47" s="25" t="s">
        <v>65</v>
      </c>
      <c r="B47" s="26" t="s">
        <v>66</v>
      </c>
      <c r="C47" s="27">
        <f t="shared" si="0"/>
        <v>11.69</v>
      </c>
      <c r="D47" s="27">
        <v>11.69</v>
      </c>
      <c r="E47" s="27"/>
      <c r="F47" s="20"/>
    </row>
    <row r="48" s="3" customFormat="1" ht="25" customHeight="1" spans="1:6">
      <c r="A48" s="25" t="s">
        <v>67</v>
      </c>
      <c r="B48" s="26" t="s">
        <v>68</v>
      </c>
      <c r="C48" s="27">
        <f t="shared" si="0"/>
        <v>4.6</v>
      </c>
      <c r="D48" s="27">
        <v>4.6</v>
      </c>
      <c r="E48" s="27"/>
      <c r="F48" s="20"/>
    </row>
    <row r="49" s="3" customFormat="1" ht="25" customHeight="1" spans="1:6">
      <c r="A49" s="25" t="s">
        <v>69</v>
      </c>
      <c r="B49" s="26" t="s">
        <v>70</v>
      </c>
      <c r="C49" s="27">
        <f t="shared" si="0"/>
        <v>17.37</v>
      </c>
      <c r="D49" s="27">
        <v>17.37</v>
      </c>
      <c r="E49" s="27"/>
      <c r="F49" s="20"/>
    </row>
    <row r="50" s="3" customFormat="1" ht="25" customHeight="1" spans="1:6">
      <c r="A50" s="25" t="s">
        <v>71</v>
      </c>
      <c r="B50" s="26" t="s">
        <v>72</v>
      </c>
      <c r="C50" s="27">
        <f t="shared" si="0"/>
        <v>16.18</v>
      </c>
      <c r="D50" s="27">
        <v>11.18</v>
      </c>
      <c r="E50" s="27">
        <v>5</v>
      </c>
      <c r="F50" s="20"/>
    </row>
    <row r="51" s="3" customFormat="1" ht="25" customHeight="1" spans="1:6">
      <c r="A51" s="25" t="s">
        <v>73</v>
      </c>
      <c r="B51" s="26" t="s">
        <v>74</v>
      </c>
      <c r="C51" s="27">
        <f t="shared" si="0"/>
        <v>30.04</v>
      </c>
      <c r="D51" s="27">
        <v>30.04</v>
      </c>
      <c r="E51" s="27"/>
      <c r="F51" s="20"/>
    </row>
    <row r="52" s="3" customFormat="1" ht="25" customHeight="1" spans="1:6">
      <c r="A52" s="25" t="s">
        <v>75</v>
      </c>
      <c r="B52" s="26" t="s">
        <v>76</v>
      </c>
      <c r="C52" s="27">
        <f t="shared" si="0"/>
        <v>17.92</v>
      </c>
      <c r="D52" s="27">
        <v>17.92</v>
      </c>
      <c r="E52" s="27"/>
      <c r="F52" s="20"/>
    </row>
    <row r="53" s="3" customFormat="1" ht="25" customHeight="1" spans="1:6">
      <c r="A53" s="25" t="s">
        <v>77</v>
      </c>
      <c r="B53" s="26" t="s">
        <v>78</v>
      </c>
      <c r="C53" s="27">
        <f t="shared" si="0"/>
        <v>8.71</v>
      </c>
      <c r="D53" s="27">
        <v>8.71</v>
      </c>
      <c r="E53" s="27"/>
      <c r="F53" s="20"/>
    </row>
    <row r="54" s="3" customFormat="1" ht="25" customHeight="1" spans="1:6">
      <c r="A54" s="25" t="s">
        <v>79</v>
      </c>
      <c r="B54" s="26" t="s">
        <v>80</v>
      </c>
      <c r="C54" s="27">
        <f t="shared" si="0"/>
        <v>10.58</v>
      </c>
      <c r="D54" s="27">
        <v>10.58</v>
      </c>
      <c r="E54" s="27"/>
      <c r="F54" s="20"/>
    </row>
    <row r="55" s="3" customFormat="1" ht="25" customHeight="1" spans="1:6">
      <c r="A55" s="25" t="s">
        <v>81</v>
      </c>
      <c r="B55" s="26" t="s">
        <v>82</v>
      </c>
      <c r="C55" s="27">
        <f t="shared" si="0"/>
        <v>17.9</v>
      </c>
      <c r="D55" s="27">
        <v>17.9</v>
      </c>
      <c r="E55" s="27"/>
      <c r="F55" s="20"/>
    </row>
    <row r="56" s="3" customFormat="1" ht="25" customHeight="1" spans="1:6">
      <c r="A56" s="25" t="s">
        <v>83</v>
      </c>
      <c r="B56" s="26" t="s">
        <v>84</v>
      </c>
      <c r="C56" s="27">
        <f t="shared" si="0"/>
        <v>26.55</v>
      </c>
      <c r="D56" s="27">
        <v>26.55</v>
      </c>
      <c r="E56" s="27"/>
      <c r="F56" s="20"/>
    </row>
    <row r="57" s="3" customFormat="1" ht="25" customHeight="1" spans="1:6">
      <c r="A57" s="25" t="s">
        <v>85</v>
      </c>
      <c r="B57" s="26" t="s">
        <v>86</v>
      </c>
      <c r="C57" s="27">
        <f t="shared" si="0"/>
        <v>29.77</v>
      </c>
      <c r="D57" s="27">
        <v>27.77</v>
      </c>
      <c r="E57" s="27">
        <v>2</v>
      </c>
      <c r="F57" s="20"/>
    </row>
    <row r="58" s="3" customFormat="1" ht="25" customHeight="1" spans="1:6">
      <c r="A58" s="25" t="s">
        <v>87</v>
      </c>
      <c r="B58" s="26" t="s">
        <v>88</v>
      </c>
      <c r="C58" s="27">
        <f t="shared" si="0"/>
        <v>78.14</v>
      </c>
      <c r="D58" s="27">
        <v>78.14</v>
      </c>
      <c r="E58" s="27"/>
      <c r="F58" s="20"/>
    </row>
    <row r="59" s="3" customFormat="1" ht="25" customHeight="1" spans="1:6">
      <c r="A59" s="25"/>
      <c r="B59" s="26" t="s">
        <v>89</v>
      </c>
      <c r="C59" s="27">
        <f t="shared" si="0"/>
        <v>16.81</v>
      </c>
      <c r="D59" s="27">
        <v>14.81</v>
      </c>
      <c r="E59" s="27">
        <v>2</v>
      </c>
      <c r="F59" s="20"/>
    </row>
    <row r="60" s="3" customFormat="1" ht="25" customHeight="1" spans="2:6">
      <c r="B60" s="22" t="s">
        <v>90</v>
      </c>
      <c r="C60" s="23">
        <f t="shared" si="0"/>
        <v>30.06</v>
      </c>
      <c r="D60" s="23">
        <f>D61+D62</f>
        <v>18.06</v>
      </c>
      <c r="E60" s="23">
        <f>E61+E62</f>
        <v>12</v>
      </c>
      <c r="F60" s="24"/>
    </row>
    <row r="61" s="3" customFormat="1" ht="45" customHeight="1" spans="1:6">
      <c r="A61" s="25" t="s">
        <v>91</v>
      </c>
      <c r="B61" s="26" t="s">
        <v>92</v>
      </c>
      <c r="C61" s="27">
        <f t="shared" si="0"/>
        <v>7.74</v>
      </c>
      <c r="D61" s="27">
        <v>0.74</v>
      </c>
      <c r="E61" s="27">
        <v>7</v>
      </c>
      <c r="F61" s="20" t="s">
        <v>299</v>
      </c>
    </row>
    <row r="62" s="3" customFormat="1" ht="25" hidden="1" customHeight="1" spans="2:6">
      <c r="B62" s="22" t="s">
        <v>93</v>
      </c>
      <c r="C62" s="23">
        <f t="shared" si="0"/>
        <v>22.32</v>
      </c>
      <c r="D62" s="23">
        <f>D63+D64</f>
        <v>17.32</v>
      </c>
      <c r="E62" s="23">
        <f>E63+E64</f>
        <v>5</v>
      </c>
      <c r="F62" s="24"/>
    </row>
    <row r="63" s="3" customFormat="1" ht="25" hidden="1" customHeight="1" spans="2:6">
      <c r="B63" s="22" t="s">
        <v>19</v>
      </c>
      <c r="C63" s="23">
        <f t="shared" si="0"/>
        <v>6.94</v>
      </c>
      <c r="D63" s="23">
        <f>SUM(D65:D66,D71)</f>
        <v>1.94</v>
      </c>
      <c r="E63" s="23">
        <f>SUM(E65:E66,E71)</f>
        <v>5</v>
      </c>
      <c r="F63" s="24"/>
    </row>
    <row r="64" s="3" customFormat="1" ht="25" hidden="1" customHeight="1" spans="2:6">
      <c r="B64" s="22" t="s">
        <v>20</v>
      </c>
      <c r="C64" s="23">
        <f t="shared" si="0"/>
        <v>15.38</v>
      </c>
      <c r="D64" s="23">
        <f>SUM(D67:D70)</f>
        <v>15.38</v>
      </c>
      <c r="E64" s="23">
        <f>SUM(E67:E70)</f>
        <v>0</v>
      </c>
      <c r="F64" s="24"/>
    </row>
    <row r="65" s="3" customFormat="1" ht="25" customHeight="1" spans="1:6">
      <c r="A65" s="25" t="s">
        <v>94</v>
      </c>
      <c r="B65" s="26" t="s">
        <v>95</v>
      </c>
      <c r="C65" s="27">
        <f t="shared" si="0"/>
        <v>6.25</v>
      </c>
      <c r="D65" s="27">
        <v>1.25</v>
      </c>
      <c r="E65" s="27">
        <v>5</v>
      </c>
      <c r="F65" s="20"/>
    </row>
    <row r="66" s="3" customFormat="1" ht="25" customHeight="1" spans="1:6">
      <c r="A66" s="25" t="s">
        <v>96</v>
      </c>
      <c r="B66" s="26" t="s">
        <v>97</v>
      </c>
      <c r="C66" s="27">
        <f t="shared" si="0"/>
        <v>0.35</v>
      </c>
      <c r="D66" s="27">
        <v>0.35</v>
      </c>
      <c r="E66" s="27"/>
      <c r="F66" s="20"/>
    </row>
    <row r="67" s="3" customFormat="1" ht="25" customHeight="1" spans="1:6">
      <c r="A67" s="25" t="s">
        <v>98</v>
      </c>
      <c r="B67" s="26" t="s">
        <v>99</v>
      </c>
      <c r="C67" s="27">
        <f t="shared" si="0"/>
        <v>1.42</v>
      </c>
      <c r="D67" s="27">
        <v>1.42</v>
      </c>
      <c r="E67" s="27"/>
      <c r="F67" s="20"/>
    </row>
    <row r="68" s="3" customFormat="1" ht="25" customHeight="1" spans="1:6">
      <c r="A68" s="25" t="s">
        <v>100</v>
      </c>
      <c r="B68" s="26" t="s">
        <v>101</v>
      </c>
      <c r="C68" s="27">
        <f t="shared" si="0"/>
        <v>5.82</v>
      </c>
      <c r="D68" s="27">
        <v>5.82</v>
      </c>
      <c r="E68" s="27"/>
      <c r="F68" s="20"/>
    </row>
    <row r="69" s="3" customFormat="1" ht="25" customHeight="1" spans="1:6">
      <c r="A69" s="25" t="s">
        <v>102</v>
      </c>
      <c r="B69" s="26" t="s">
        <v>103</v>
      </c>
      <c r="C69" s="27">
        <f t="shared" si="0"/>
        <v>1.9</v>
      </c>
      <c r="D69" s="27">
        <v>1.9</v>
      </c>
      <c r="E69" s="27"/>
      <c r="F69" s="20"/>
    </row>
    <row r="70" s="3" customFormat="1" ht="25" customHeight="1" spans="1:6">
      <c r="A70" s="25" t="s">
        <v>104</v>
      </c>
      <c r="B70" s="26" t="s">
        <v>105</v>
      </c>
      <c r="C70" s="27">
        <f t="shared" ref="C70:C133" si="3">D70+E70</f>
        <v>6.24</v>
      </c>
      <c r="D70" s="27">
        <v>6.24</v>
      </c>
      <c r="E70" s="27"/>
      <c r="F70" s="20"/>
    </row>
    <row r="71" s="3" customFormat="1" ht="25" customHeight="1" spans="1:6">
      <c r="A71" s="25" t="s">
        <v>106</v>
      </c>
      <c r="B71" s="26" t="s">
        <v>107</v>
      </c>
      <c r="C71" s="27">
        <f t="shared" si="3"/>
        <v>0.34</v>
      </c>
      <c r="D71" s="27">
        <v>0.34</v>
      </c>
      <c r="E71" s="27"/>
      <c r="F71" s="20"/>
    </row>
    <row r="72" s="3" customFormat="1" ht="25" customHeight="1" spans="2:6">
      <c r="B72" s="22" t="s">
        <v>108</v>
      </c>
      <c r="C72" s="23">
        <f t="shared" si="3"/>
        <v>258.64</v>
      </c>
      <c r="D72" s="23">
        <f>D73+D74</f>
        <v>212.64</v>
      </c>
      <c r="E72" s="23">
        <f>E73+E74</f>
        <v>46</v>
      </c>
      <c r="F72" s="24"/>
    </row>
    <row r="73" s="3" customFormat="1" ht="25" customHeight="1" spans="1:6">
      <c r="A73" s="25" t="s">
        <v>109</v>
      </c>
      <c r="B73" s="26" t="s">
        <v>110</v>
      </c>
      <c r="C73" s="27">
        <f t="shared" si="3"/>
        <v>34</v>
      </c>
      <c r="D73" s="27"/>
      <c r="E73" s="27">
        <v>34</v>
      </c>
      <c r="F73" s="20"/>
    </row>
    <row r="74" s="3" customFormat="1" ht="25" hidden="1" customHeight="1" spans="2:6">
      <c r="B74" s="22" t="s">
        <v>111</v>
      </c>
      <c r="C74" s="23">
        <f t="shared" si="3"/>
        <v>224.64</v>
      </c>
      <c r="D74" s="23">
        <f>D75+D76</f>
        <v>212.64</v>
      </c>
      <c r="E74" s="23">
        <f>E75+E76</f>
        <v>12</v>
      </c>
      <c r="F74" s="24"/>
    </row>
    <row r="75" s="3" customFormat="1" ht="25" hidden="1" customHeight="1" spans="2:6">
      <c r="B75" s="22" t="s">
        <v>19</v>
      </c>
      <c r="C75" s="23">
        <f t="shared" si="3"/>
        <v>14.52</v>
      </c>
      <c r="D75" s="23">
        <f>SUM(D77)</f>
        <v>14.52</v>
      </c>
      <c r="E75" s="23">
        <f>SUM(E77)</f>
        <v>0</v>
      </c>
      <c r="F75" s="24"/>
    </row>
    <row r="76" s="3" customFormat="1" ht="25" hidden="1" customHeight="1" spans="2:6">
      <c r="B76" s="22" t="s">
        <v>20</v>
      </c>
      <c r="C76" s="23">
        <f t="shared" si="3"/>
        <v>210.12</v>
      </c>
      <c r="D76" s="23">
        <f>SUM(D78:D88)</f>
        <v>198.12</v>
      </c>
      <c r="E76" s="23">
        <f>SUM(E78:E88)</f>
        <v>12</v>
      </c>
      <c r="F76" s="24"/>
    </row>
    <row r="77" s="3" customFormat="1" ht="25" customHeight="1" spans="1:6">
      <c r="A77" s="25" t="s">
        <v>112</v>
      </c>
      <c r="B77" s="26" t="s">
        <v>113</v>
      </c>
      <c r="C77" s="27">
        <f t="shared" si="3"/>
        <v>14.52</v>
      </c>
      <c r="D77" s="27">
        <v>14.52</v>
      </c>
      <c r="E77" s="27"/>
      <c r="F77" s="20"/>
    </row>
    <row r="78" s="3" customFormat="1" ht="25" customHeight="1" spans="1:6">
      <c r="A78" s="25" t="s">
        <v>114</v>
      </c>
      <c r="B78" s="26" t="s">
        <v>115</v>
      </c>
      <c r="C78" s="27">
        <f t="shared" si="3"/>
        <v>35.27</v>
      </c>
      <c r="D78" s="27">
        <v>27.27</v>
      </c>
      <c r="E78" s="27">
        <v>8</v>
      </c>
      <c r="F78" s="20"/>
    </row>
    <row r="79" s="3" customFormat="1" ht="25" customHeight="1" spans="1:6">
      <c r="A79" s="25" t="s">
        <v>116</v>
      </c>
      <c r="B79" s="26" t="s">
        <v>117</v>
      </c>
      <c r="C79" s="27">
        <f t="shared" si="3"/>
        <v>24.71</v>
      </c>
      <c r="D79" s="27">
        <v>22.71</v>
      </c>
      <c r="E79" s="27">
        <v>2</v>
      </c>
      <c r="F79" s="20"/>
    </row>
    <row r="80" s="3" customFormat="1" ht="25" customHeight="1" spans="1:6">
      <c r="A80" s="25" t="s">
        <v>118</v>
      </c>
      <c r="B80" s="26" t="s">
        <v>119</v>
      </c>
      <c r="C80" s="27">
        <f t="shared" si="3"/>
        <v>8.96</v>
      </c>
      <c r="D80" s="27">
        <v>8.96</v>
      </c>
      <c r="E80" s="27"/>
      <c r="F80" s="20"/>
    </row>
    <row r="81" s="3" customFormat="1" ht="25" customHeight="1" spans="1:6">
      <c r="A81" s="25" t="s">
        <v>120</v>
      </c>
      <c r="B81" s="26" t="s">
        <v>121</v>
      </c>
      <c r="C81" s="27">
        <f t="shared" si="3"/>
        <v>18.28</v>
      </c>
      <c r="D81" s="27">
        <v>18.28</v>
      </c>
      <c r="E81" s="27"/>
      <c r="F81" s="20"/>
    </row>
    <row r="82" s="3" customFormat="1" ht="25" customHeight="1" spans="1:6">
      <c r="A82" s="25" t="s">
        <v>122</v>
      </c>
      <c r="B82" s="26" t="s">
        <v>123</v>
      </c>
      <c r="C82" s="27">
        <f t="shared" si="3"/>
        <v>17.08</v>
      </c>
      <c r="D82" s="27">
        <v>17.08</v>
      </c>
      <c r="E82" s="27"/>
      <c r="F82" s="20"/>
    </row>
    <row r="83" s="3" customFormat="1" ht="25" customHeight="1" spans="1:6">
      <c r="A83" s="25" t="s">
        <v>124</v>
      </c>
      <c r="B83" s="26" t="s">
        <v>125</v>
      </c>
      <c r="C83" s="27">
        <f t="shared" si="3"/>
        <v>15.56</v>
      </c>
      <c r="D83" s="27">
        <v>15.56</v>
      </c>
      <c r="E83" s="27"/>
      <c r="F83" s="20"/>
    </row>
    <row r="84" s="3" customFormat="1" ht="25" customHeight="1" spans="1:6">
      <c r="A84" s="25" t="s">
        <v>126</v>
      </c>
      <c r="B84" s="26" t="s">
        <v>127</v>
      </c>
      <c r="C84" s="27">
        <f t="shared" si="3"/>
        <v>24.59</v>
      </c>
      <c r="D84" s="27">
        <v>24.59</v>
      </c>
      <c r="E84" s="27"/>
      <c r="F84" s="20"/>
    </row>
    <row r="85" s="3" customFormat="1" ht="25" customHeight="1" spans="1:6">
      <c r="A85" s="25" t="s">
        <v>128</v>
      </c>
      <c r="B85" s="26" t="s">
        <v>129</v>
      </c>
      <c r="C85" s="27">
        <f t="shared" si="3"/>
        <v>19.69</v>
      </c>
      <c r="D85" s="27">
        <v>19.69</v>
      </c>
      <c r="E85" s="27"/>
      <c r="F85" s="20"/>
    </row>
    <row r="86" s="3" customFormat="1" ht="25" customHeight="1" spans="1:6">
      <c r="A86" s="25" t="s">
        <v>130</v>
      </c>
      <c r="B86" s="26" t="s">
        <v>131</v>
      </c>
      <c r="C86" s="27">
        <f t="shared" si="3"/>
        <v>15.12</v>
      </c>
      <c r="D86" s="27">
        <v>15.12</v>
      </c>
      <c r="E86" s="27"/>
      <c r="F86" s="20"/>
    </row>
    <row r="87" s="3" customFormat="1" ht="25" customHeight="1" spans="1:6">
      <c r="A87" s="25" t="s">
        <v>132</v>
      </c>
      <c r="B87" s="26" t="s">
        <v>133</v>
      </c>
      <c r="C87" s="27">
        <f t="shared" si="3"/>
        <v>14.74</v>
      </c>
      <c r="D87" s="27">
        <v>14.74</v>
      </c>
      <c r="E87" s="27"/>
      <c r="F87" s="20"/>
    </row>
    <row r="88" s="3" customFormat="1" ht="25" customHeight="1" spans="1:6">
      <c r="A88" s="25" t="s">
        <v>134</v>
      </c>
      <c r="B88" s="26" t="s">
        <v>135</v>
      </c>
      <c r="C88" s="27">
        <f t="shared" si="3"/>
        <v>16.12</v>
      </c>
      <c r="D88" s="27">
        <v>14.12</v>
      </c>
      <c r="E88" s="27">
        <v>2</v>
      </c>
      <c r="F88" s="20"/>
    </row>
    <row r="89" s="3" customFormat="1" ht="25" customHeight="1" spans="2:6">
      <c r="B89" s="22" t="s">
        <v>136</v>
      </c>
      <c r="C89" s="23">
        <f t="shared" si="3"/>
        <v>362.63</v>
      </c>
      <c r="D89" s="23">
        <f>D90+D91</f>
        <v>325.63</v>
      </c>
      <c r="E89" s="23">
        <f>E90+E91</f>
        <v>37</v>
      </c>
      <c r="F89" s="24"/>
    </row>
    <row r="90" s="3" customFormat="1" ht="25" customHeight="1" spans="1:6">
      <c r="A90" s="25" t="s">
        <v>137</v>
      </c>
      <c r="B90" s="26" t="s">
        <v>138</v>
      </c>
      <c r="C90" s="27">
        <f t="shared" si="3"/>
        <v>25</v>
      </c>
      <c r="D90" s="27"/>
      <c r="E90" s="27">
        <v>25</v>
      </c>
      <c r="F90" s="20" t="s">
        <v>300</v>
      </c>
    </row>
    <row r="91" s="3" customFormat="1" ht="25" hidden="1" customHeight="1" spans="2:6">
      <c r="B91" s="22" t="s">
        <v>139</v>
      </c>
      <c r="C91" s="23">
        <f t="shared" si="3"/>
        <v>337.63</v>
      </c>
      <c r="D91" s="23">
        <f>D92+D93</f>
        <v>325.63</v>
      </c>
      <c r="E91" s="23">
        <f>E92+E93</f>
        <v>12</v>
      </c>
      <c r="F91" s="24"/>
    </row>
    <row r="92" s="3" customFormat="1" ht="25" hidden="1" customHeight="1" spans="2:6">
      <c r="B92" s="22" t="s">
        <v>19</v>
      </c>
      <c r="C92" s="23">
        <f t="shared" si="3"/>
        <v>176.54</v>
      </c>
      <c r="D92" s="23">
        <f>SUM(D94,D96,D99:D104,D106,D108)</f>
        <v>170.54</v>
      </c>
      <c r="E92" s="23">
        <f>SUM(E94,E96,E99:E104,E106,E108)</f>
        <v>6</v>
      </c>
      <c r="F92" s="24"/>
    </row>
    <row r="93" s="3" customFormat="1" ht="25" hidden="1" customHeight="1" spans="2:6">
      <c r="B93" s="22" t="s">
        <v>20</v>
      </c>
      <c r="C93" s="23">
        <f t="shared" si="3"/>
        <v>161.09</v>
      </c>
      <c r="D93" s="23">
        <f>SUM(D95,D97:D98,D105,D107,D109)</f>
        <v>155.09</v>
      </c>
      <c r="E93" s="23">
        <f>SUM(E95,E97:E98,E105,E107,E109)</f>
        <v>6</v>
      </c>
      <c r="F93" s="24"/>
    </row>
    <row r="94" s="3" customFormat="1" ht="25" customHeight="1" spans="1:6">
      <c r="A94" s="25" t="s">
        <v>140</v>
      </c>
      <c r="B94" s="26" t="s">
        <v>141</v>
      </c>
      <c r="C94" s="27">
        <f t="shared" si="3"/>
        <v>5.94</v>
      </c>
      <c r="D94" s="27">
        <v>5.94</v>
      </c>
      <c r="E94" s="27"/>
      <c r="F94" s="20"/>
    </row>
    <row r="95" s="3" customFormat="1" ht="25" customHeight="1" spans="1:6">
      <c r="A95" s="25" t="s">
        <v>142</v>
      </c>
      <c r="B95" s="26" t="s">
        <v>143</v>
      </c>
      <c r="C95" s="27">
        <f t="shared" si="3"/>
        <v>25.12</v>
      </c>
      <c r="D95" s="27">
        <v>21.12</v>
      </c>
      <c r="E95" s="27">
        <v>4</v>
      </c>
      <c r="F95" s="20"/>
    </row>
    <row r="96" s="3" customFormat="1" ht="25" customHeight="1" spans="1:6">
      <c r="A96" s="25" t="s">
        <v>144</v>
      </c>
      <c r="B96" s="26" t="s">
        <v>145</v>
      </c>
      <c r="C96" s="27">
        <f t="shared" si="3"/>
        <v>18.18</v>
      </c>
      <c r="D96" s="27">
        <v>16.18</v>
      </c>
      <c r="E96" s="27">
        <v>2</v>
      </c>
      <c r="F96" s="20"/>
    </row>
    <row r="97" s="3" customFormat="1" ht="25" customHeight="1" spans="1:6">
      <c r="A97" s="25" t="s">
        <v>146</v>
      </c>
      <c r="B97" s="26" t="s">
        <v>147</v>
      </c>
      <c r="C97" s="27">
        <f t="shared" si="3"/>
        <v>22.35</v>
      </c>
      <c r="D97" s="27">
        <v>20.35</v>
      </c>
      <c r="E97" s="27">
        <v>2</v>
      </c>
      <c r="F97" s="20"/>
    </row>
    <row r="98" s="3" customFormat="1" ht="25" customHeight="1" spans="1:6">
      <c r="A98" s="25" t="s">
        <v>148</v>
      </c>
      <c r="B98" s="26" t="s">
        <v>149</v>
      </c>
      <c r="C98" s="27">
        <f t="shared" si="3"/>
        <v>23.49</v>
      </c>
      <c r="D98" s="27">
        <v>23.49</v>
      </c>
      <c r="E98" s="27"/>
      <c r="F98" s="20"/>
    </row>
    <row r="99" s="3" customFormat="1" ht="25" customHeight="1" spans="1:6">
      <c r="A99" s="25" t="s">
        <v>150</v>
      </c>
      <c r="B99" s="26" t="s">
        <v>151</v>
      </c>
      <c r="C99" s="27">
        <f t="shared" si="3"/>
        <v>9.58</v>
      </c>
      <c r="D99" s="27">
        <v>9.58</v>
      </c>
      <c r="E99" s="27"/>
      <c r="F99" s="20"/>
    </row>
    <row r="100" s="3" customFormat="1" ht="25" customHeight="1" spans="1:6">
      <c r="A100" s="25" t="s">
        <v>152</v>
      </c>
      <c r="B100" s="26" t="s">
        <v>153</v>
      </c>
      <c r="C100" s="27">
        <f t="shared" si="3"/>
        <v>16.5</v>
      </c>
      <c r="D100" s="27">
        <v>16.5</v>
      </c>
      <c r="E100" s="27"/>
      <c r="F100" s="20"/>
    </row>
    <row r="101" s="3" customFormat="1" ht="25" customHeight="1" spans="1:6">
      <c r="A101" s="25" t="s">
        <v>154</v>
      </c>
      <c r="B101" s="26" t="s">
        <v>155</v>
      </c>
      <c r="C101" s="27">
        <f t="shared" si="3"/>
        <v>9.69</v>
      </c>
      <c r="D101" s="27">
        <v>9.69</v>
      </c>
      <c r="E101" s="27"/>
      <c r="F101" s="20"/>
    </row>
    <row r="102" s="3" customFormat="1" ht="25" customHeight="1" spans="1:6">
      <c r="A102" s="25" t="s">
        <v>156</v>
      </c>
      <c r="B102" s="26" t="s">
        <v>157</v>
      </c>
      <c r="C102" s="27">
        <f t="shared" si="3"/>
        <v>6.93</v>
      </c>
      <c r="D102" s="27">
        <v>6.93</v>
      </c>
      <c r="E102" s="27"/>
      <c r="F102" s="20"/>
    </row>
    <row r="103" s="3" customFormat="1" ht="25" customHeight="1" spans="1:6">
      <c r="A103" s="25" t="s">
        <v>158</v>
      </c>
      <c r="B103" s="26" t="s">
        <v>159</v>
      </c>
      <c r="C103" s="27">
        <f t="shared" si="3"/>
        <v>20.56</v>
      </c>
      <c r="D103" s="27">
        <v>18.56</v>
      </c>
      <c r="E103" s="27">
        <v>2</v>
      </c>
      <c r="F103" s="20"/>
    </row>
    <row r="104" s="3" customFormat="1" ht="25" customHeight="1" spans="1:6">
      <c r="A104" s="25" t="s">
        <v>160</v>
      </c>
      <c r="B104" s="26" t="s">
        <v>161</v>
      </c>
      <c r="C104" s="27">
        <f t="shared" si="3"/>
        <v>18.81</v>
      </c>
      <c r="D104" s="27">
        <v>16.81</v>
      </c>
      <c r="E104" s="27">
        <v>2</v>
      </c>
      <c r="F104" s="20"/>
    </row>
    <row r="105" s="3" customFormat="1" ht="25" customHeight="1" spans="1:6">
      <c r="A105" s="25" t="s">
        <v>162</v>
      </c>
      <c r="B105" s="26" t="s">
        <v>163</v>
      </c>
      <c r="C105" s="27">
        <f t="shared" si="3"/>
        <v>11.81</v>
      </c>
      <c r="D105" s="27">
        <v>11.81</v>
      </c>
      <c r="E105" s="27"/>
      <c r="F105" s="20"/>
    </row>
    <row r="106" s="3" customFormat="1" ht="25" customHeight="1" spans="1:6">
      <c r="A106" s="25" t="s">
        <v>164</v>
      </c>
      <c r="B106" s="26" t="s">
        <v>165</v>
      </c>
      <c r="C106" s="27">
        <f t="shared" si="3"/>
        <v>30.75</v>
      </c>
      <c r="D106" s="27">
        <v>30.75</v>
      </c>
      <c r="E106" s="27"/>
      <c r="F106" s="20"/>
    </row>
    <row r="107" s="3" customFormat="1" ht="25" customHeight="1" spans="1:6">
      <c r="A107" s="25" t="s">
        <v>166</v>
      </c>
      <c r="B107" s="26" t="s">
        <v>167</v>
      </c>
      <c r="C107" s="27">
        <f t="shared" si="3"/>
        <v>67.37</v>
      </c>
      <c r="D107" s="27">
        <v>67.37</v>
      </c>
      <c r="E107" s="27"/>
      <c r="F107" s="20"/>
    </row>
    <row r="108" s="3" customFormat="1" ht="25" customHeight="1" spans="1:6">
      <c r="A108" s="25" t="s">
        <v>168</v>
      </c>
      <c r="B108" s="26" t="s">
        <v>169</v>
      </c>
      <c r="C108" s="27">
        <f t="shared" si="3"/>
        <v>39.6</v>
      </c>
      <c r="D108" s="27">
        <v>39.6</v>
      </c>
      <c r="E108" s="27"/>
      <c r="F108" s="20"/>
    </row>
    <row r="109" s="3" customFormat="1" ht="25" customHeight="1" spans="1:6">
      <c r="A109" s="25" t="s">
        <v>170</v>
      </c>
      <c r="B109" s="26" t="s">
        <v>171</v>
      </c>
      <c r="C109" s="27">
        <f t="shared" si="3"/>
        <v>10.95</v>
      </c>
      <c r="D109" s="27">
        <v>10.95</v>
      </c>
      <c r="E109" s="27"/>
      <c r="F109" s="20"/>
    </row>
    <row r="110" s="3" customFormat="1" ht="25" customHeight="1" spans="2:6">
      <c r="B110" s="22" t="s">
        <v>172</v>
      </c>
      <c r="C110" s="23">
        <f t="shared" si="3"/>
        <v>143.13</v>
      </c>
      <c r="D110" s="23">
        <f>D111+D112</f>
        <v>107.13</v>
      </c>
      <c r="E110" s="23">
        <f>E111+E112</f>
        <v>36</v>
      </c>
      <c r="F110" s="24"/>
    </row>
    <row r="111" s="3" customFormat="1" ht="25" customHeight="1" spans="1:6">
      <c r="A111" s="29" t="s">
        <v>173</v>
      </c>
      <c r="B111" s="26" t="s">
        <v>174</v>
      </c>
      <c r="C111" s="19">
        <f t="shared" si="3"/>
        <v>9.5</v>
      </c>
      <c r="D111" s="19">
        <v>1.5</v>
      </c>
      <c r="E111" s="19">
        <v>8</v>
      </c>
      <c r="F111" s="20" t="s">
        <v>301</v>
      </c>
    </row>
    <row r="112" s="3" customFormat="1" ht="25" hidden="1" customHeight="1" spans="2:6">
      <c r="B112" s="22" t="s">
        <v>176</v>
      </c>
      <c r="C112" s="23">
        <f t="shared" si="3"/>
        <v>133.63</v>
      </c>
      <c r="D112" s="23">
        <f>D113+D114</f>
        <v>105.63</v>
      </c>
      <c r="E112" s="23">
        <f>E113+E114</f>
        <v>28</v>
      </c>
      <c r="F112" s="24"/>
    </row>
    <row r="113" s="3" customFormat="1" ht="25" hidden="1" customHeight="1" spans="2:6">
      <c r="B113" s="22" t="s">
        <v>19</v>
      </c>
      <c r="C113" s="23">
        <f t="shared" si="3"/>
        <v>5.12</v>
      </c>
      <c r="D113" s="23">
        <f>D115</f>
        <v>5.12</v>
      </c>
      <c r="E113" s="23">
        <f>E115</f>
        <v>0</v>
      </c>
      <c r="F113" s="24"/>
    </row>
    <row r="114" s="3" customFormat="1" ht="25" hidden="1" customHeight="1" spans="2:6">
      <c r="B114" s="22" t="s">
        <v>20</v>
      </c>
      <c r="C114" s="23">
        <f t="shared" si="3"/>
        <v>128.51</v>
      </c>
      <c r="D114" s="23">
        <f>SUM(D116:D122)</f>
        <v>100.51</v>
      </c>
      <c r="E114" s="23">
        <f>SUM(E116:E122)</f>
        <v>28</v>
      </c>
      <c r="F114" s="24"/>
    </row>
    <row r="115" s="3" customFormat="1" ht="25" customHeight="1" spans="1:6">
      <c r="A115" s="25" t="s">
        <v>177</v>
      </c>
      <c r="B115" s="26" t="s">
        <v>178</v>
      </c>
      <c r="C115" s="27">
        <f t="shared" si="3"/>
        <v>5.12</v>
      </c>
      <c r="D115" s="27">
        <v>5.12</v>
      </c>
      <c r="E115" s="27"/>
      <c r="F115" s="20"/>
    </row>
    <row r="116" s="3" customFormat="1" ht="25" customHeight="1" spans="1:6">
      <c r="A116" s="25" t="s">
        <v>180</v>
      </c>
      <c r="B116" s="26" t="s">
        <v>181</v>
      </c>
      <c r="C116" s="27">
        <f t="shared" si="3"/>
        <v>12.12</v>
      </c>
      <c r="D116" s="27">
        <v>10.12</v>
      </c>
      <c r="E116" s="27">
        <v>2</v>
      </c>
      <c r="F116" s="20"/>
    </row>
    <row r="117" s="3" customFormat="1" ht="25" customHeight="1" spans="1:6">
      <c r="A117" s="25" t="s">
        <v>182</v>
      </c>
      <c r="B117" s="26" t="s">
        <v>183</v>
      </c>
      <c r="C117" s="27">
        <f t="shared" si="3"/>
        <v>10.15</v>
      </c>
      <c r="D117" s="27">
        <v>10.15</v>
      </c>
      <c r="E117" s="27"/>
      <c r="F117" s="20"/>
    </row>
    <row r="118" s="3" customFormat="1" ht="25" customHeight="1" spans="1:6">
      <c r="A118" s="25" t="s">
        <v>184</v>
      </c>
      <c r="B118" s="26" t="s">
        <v>185</v>
      </c>
      <c r="C118" s="27">
        <f t="shared" si="3"/>
        <v>6</v>
      </c>
      <c r="D118" s="27">
        <v>4</v>
      </c>
      <c r="E118" s="27">
        <v>2</v>
      </c>
      <c r="F118" s="20"/>
    </row>
    <row r="119" s="3" customFormat="1" ht="25" customHeight="1" spans="1:6">
      <c r="A119" s="25" t="s">
        <v>186</v>
      </c>
      <c r="B119" s="26" t="s">
        <v>187</v>
      </c>
      <c r="C119" s="27">
        <f t="shared" si="3"/>
        <v>11.53</v>
      </c>
      <c r="D119" s="27">
        <v>9.53</v>
      </c>
      <c r="E119" s="27">
        <v>2</v>
      </c>
      <c r="F119" s="20"/>
    </row>
    <row r="120" s="3" customFormat="1" ht="25" customHeight="1" spans="1:6">
      <c r="A120" s="25" t="s">
        <v>188</v>
      </c>
      <c r="B120" s="26" t="s">
        <v>189</v>
      </c>
      <c r="C120" s="27">
        <f t="shared" si="3"/>
        <v>5.67</v>
      </c>
      <c r="D120" s="27">
        <v>5.67</v>
      </c>
      <c r="E120" s="27"/>
      <c r="F120" s="20"/>
    </row>
    <row r="121" s="3" customFormat="1" ht="25" customHeight="1" spans="1:6">
      <c r="A121" s="25" t="s">
        <v>190</v>
      </c>
      <c r="B121" s="26" t="s">
        <v>191</v>
      </c>
      <c r="C121" s="27">
        <f t="shared" si="3"/>
        <v>75.83</v>
      </c>
      <c r="D121" s="27">
        <v>55.83</v>
      </c>
      <c r="E121" s="27">
        <v>20</v>
      </c>
      <c r="F121" s="20"/>
    </row>
    <row r="122" s="3" customFormat="1" ht="25" customHeight="1" spans="1:6">
      <c r="A122" s="25" t="s">
        <v>192</v>
      </c>
      <c r="B122" s="26" t="s">
        <v>193</v>
      </c>
      <c r="C122" s="27">
        <f t="shared" si="3"/>
        <v>7.21</v>
      </c>
      <c r="D122" s="27">
        <v>5.21</v>
      </c>
      <c r="E122" s="27">
        <v>2</v>
      </c>
      <c r="F122" s="20"/>
    </row>
    <row r="123" s="3" customFormat="1" ht="25" customHeight="1" spans="2:6">
      <c r="B123" s="22" t="s">
        <v>194</v>
      </c>
      <c r="C123" s="23">
        <f t="shared" si="3"/>
        <v>577.07</v>
      </c>
      <c r="D123" s="23">
        <f>D124+D125</f>
        <v>525.07</v>
      </c>
      <c r="E123" s="23">
        <f>E124+E125</f>
        <v>52</v>
      </c>
      <c r="F123" s="24"/>
    </row>
    <row r="124" s="3" customFormat="1" ht="25" customHeight="1" spans="1:6">
      <c r="A124" s="25" t="s">
        <v>195</v>
      </c>
      <c r="B124" s="26" t="s">
        <v>196</v>
      </c>
      <c r="C124" s="27">
        <f t="shared" si="3"/>
        <v>14</v>
      </c>
      <c r="D124" s="27"/>
      <c r="E124" s="27">
        <v>14</v>
      </c>
      <c r="F124" s="20" t="s">
        <v>302</v>
      </c>
    </row>
    <row r="125" s="3" customFormat="1" ht="25" hidden="1" customHeight="1" spans="2:6">
      <c r="B125" s="22" t="s">
        <v>197</v>
      </c>
      <c r="C125" s="23">
        <f t="shared" si="3"/>
        <v>563.07</v>
      </c>
      <c r="D125" s="23">
        <f>D126+D127</f>
        <v>525.07</v>
      </c>
      <c r="E125" s="23">
        <f>E126+E127</f>
        <v>38</v>
      </c>
      <c r="F125" s="24"/>
    </row>
    <row r="126" s="3" customFormat="1" ht="25" hidden="1" customHeight="1" spans="2:6">
      <c r="B126" s="22" t="s">
        <v>19</v>
      </c>
      <c r="C126" s="23">
        <f t="shared" si="3"/>
        <v>69.67</v>
      </c>
      <c r="D126" s="23">
        <f>D128+D131</f>
        <v>65.67</v>
      </c>
      <c r="E126" s="23">
        <f>E128+E131</f>
        <v>4</v>
      </c>
      <c r="F126" s="24"/>
    </row>
    <row r="127" s="3" customFormat="1" ht="25" hidden="1" customHeight="1" spans="2:6">
      <c r="B127" s="22" t="s">
        <v>20</v>
      </c>
      <c r="C127" s="23">
        <f t="shared" si="3"/>
        <v>493.4</v>
      </c>
      <c r="D127" s="23">
        <f>SUM(D129:D130,D132:D137)</f>
        <v>459.4</v>
      </c>
      <c r="E127" s="23">
        <f>SUM(E129:E130,E132:E137)</f>
        <v>34</v>
      </c>
      <c r="F127" s="24"/>
    </row>
    <row r="128" s="3" customFormat="1" ht="25" customHeight="1" spans="1:6">
      <c r="A128" s="25" t="s">
        <v>198</v>
      </c>
      <c r="B128" s="26" t="s">
        <v>199</v>
      </c>
      <c r="C128" s="27">
        <f t="shared" si="3"/>
        <v>25.51</v>
      </c>
      <c r="D128" s="27">
        <v>21.51</v>
      </c>
      <c r="E128" s="27">
        <v>4</v>
      </c>
      <c r="F128" s="20"/>
    </row>
    <row r="129" s="3" customFormat="1" ht="25" customHeight="1" spans="1:6">
      <c r="A129" s="25" t="s">
        <v>200</v>
      </c>
      <c r="B129" s="26" t="s">
        <v>201</v>
      </c>
      <c r="C129" s="27">
        <f t="shared" si="3"/>
        <v>28.77</v>
      </c>
      <c r="D129" s="27">
        <v>24.77</v>
      </c>
      <c r="E129" s="27">
        <v>4</v>
      </c>
      <c r="F129" s="20"/>
    </row>
    <row r="130" s="3" customFormat="1" ht="25" customHeight="1" spans="1:6">
      <c r="A130" s="25" t="s">
        <v>202</v>
      </c>
      <c r="B130" s="26" t="s">
        <v>203</v>
      </c>
      <c r="C130" s="27">
        <f t="shared" si="3"/>
        <v>10.4</v>
      </c>
      <c r="D130" s="27">
        <v>6.4</v>
      </c>
      <c r="E130" s="27">
        <v>4</v>
      </c>
      <c r="F130" s="20"/>
    </row>
    <row r="131" s="3" customFormat="1" ht="25" customHeight="1" spans="1:6">
      <c r="A131" s="25" t="s">
        <v>204</v>
      </c>
      <c r="B131" s="26" t="s">
        <v>205</v>
      </c>
      <c r="C131" s="27">
        <f t="shared" si="3"/>
        <v>44.16</v>
      </c>
      <c r="D131" s="27">
        <v>44.16</v>
      </c>
      <c r="E131" s="27"/>
      <c r="F131" s="20"/>
    </row>
    <row r="132" s="3" customFormat="1" ht="25" customHeight="1" spans="1:6">
      <c r="A132" s="25" t="s">
        <v>206</v>
      </c>
      <c r="B132" s="26" t="s">
        <v>207</v>
      </c>
      <c r="C132" s="27">
        <f t="shared" si="3"/>
        <v>77.7</v>
      </c>
      <c r="D132" s="27">
        <v>65.7</v>
      </c>
      <c r="E132" s="27">
        <v>12</v>
      </c>
      <c r="F132" s="20"/>
    </row>
    <row r="133" s="3" customFormat="1" ht="25" customHeight="1" spans="1:6">
      <c r="A133" s="25" t="s">
        <v>208</v>
      </c>
      <c r="B133" s="26" t="s">
        <v>209</v>
      </c>
      <c r="C133" s="27">
        <f t="shared" si="3"/>
        <v>92.54</v>
      </c>
      <c r="D133" s="27">
        <v>92.54</v>
      </c>
      <c r="E133" s="27"/>
      <c r="F133" s="20"/>
    </row>
    <row r="134" s="3" customFormat="1" ht="25" customHeight="1" spans="1:6">
      <c r="A134" s="25" t="s">
        <v>210</v>
      </c>
      <c r="B134" s="26" t="s">
        <v>211</v>
      </c>
      <c r="C134" s="27">
        <f t="shared" ref="C134:C152" si="4">D134+E134</f>
        <v>89.49</v>
      </c>
      <c r="D134" s="27">
        <v>85.49</v>
      </c>
      <c r="E134" s="27">
        <v>4</v>
      </c>
      <c r="F134" s="20"/>
    </row>
    <row r="135" s="3" customFormat="1" ht="25" customHeight="1" spans="1:6">
      <c r="A135" s="25" t="s">
        <v>212</v>
      </c>
      <c r="B135" s="26" t="s">
        <v>213</v>
      </c>
      <c r="C135" s="27">
        <f t="shared" si="4"/>
        <v>123.08</v>
      </c>
      <c r="D135" s="27">
        <v>113.08</v>
      </c>
      <c r="E135" s="27">
        <v>10</v>
      </c>
      <c r="F135" s="20"/>
    </row>
    <row r="136" s="3" customFormat="1" ht="25" customHeight="1" spans="1:6">
      <c r="A136" s="25" t="s">
        <v>214</v>
      </c>
      <c r="B136" s="26" t="s">
        <v>215</v>
      </c>
      <c r="C136" s="27">
        <f t="shared" si="4"/>
        <v>33.14</v>
      </c>
      <c r="D136" s="27">
        <v>33.14</v>
      </c>
      <c r="E136" s="27"/>
      <c r="F136" s="20"/>
    </row>
    <row r="137" s="3" customFormat="1" ht="25" customHeight="1" spans="1:6">
      <c r="A137" s="25" t="s">
        <v>216</v>
      </c>
      <c r="B137" s="26" t="s">
        <v>217</v>
      </c>
      <c r="C137" s="27">
        <f t="shared" si="4"/>
        <v>38.28</v>
      </c>
      <c r="D137" s="27">
        <v>38.28</v>
      </c>
      <c r="E137" s="27"/>
      <c r="F137" s="20"/>
    </row>
    <row r="138" s="3" customFormat="1" ht="25" customHeight="1" spans="2:6">
      <c r="B138" s="22" t="s">
        <v>218</v>
      </c>
      <c r="C138" s="23">
        <f t="shared" si="4"/>
        <v>72.64</v>
      </c>
      <c r="D138" s="23">
        <f>D139+D140</f>
        <v>39.64</v>
      </c>
      <c r="E138" s="23">
        <f>E139+E140</f>
        <v>33</v>
      </c>
      <c r="F138" s="24"/>
    </row>
    <row r="139" s="3" customFormat="1" ht="25" customHeight="1" spans="1:6">
      <c r="A139" s="25" t="s">
        <v>219</v>
      </c>
      <c r="B139" s="26" t="s">
        <v>220</v>
      </c>
      <c r="C139" s="27">
        <f t="shared" si="4"/>
        <v>25</v>
      </c>
      <c r="D139" s="27"/>
      <c r="E139" s="27">
        <v>25</v>
      </c>
      <c r="F139" s="20"/>
    </row>
    <row r="140" s="3" customFormat="1" ht="25" hidden="1" customHeight="1" spans="2:6">
      <c r="B140" s="22" t="s">
        <v>221</v>
      </c>
      <c r="C140" s="23">
        <f t="shared" si="4"/>
        <v>47.64</v>
      </c>
      <c r="D140" s="23">
        <f>D141+D142</f>
        <v>39.64</v>
      </c>
      <c r="E140" s="23">
        <f>E141+E142</f>
        <v>8</v>
      </c>
      <c r="F140" s="24"/>
    </row>
    <row r="141" s="3" customFormat="1" ht="25" hidden="1" customHeight="1" spans="2:6">
      <c r="B141" s="22" t="s">
        <v>19</v>
      </c>
      <c r="C141" s="23">
        <f t="shared" si="4"/>
        <v>37.27</v>
      </c>
      <c r="D141" s="23">
        <f>SUM(D143:D145,D148:D150)</f>
        <v>31.27</v>
      </c>
      <c r="E141" s="23">
        <f>SUM(E143:E145,E148:E150)</f>
        <v>6</v>
      </c>
      <c r="F141" s="24"/>
    </row>
    <row r="142" s="3" customFormat="1" ht="25" hidden="1" customHeight="1" spans="2:6">
      <c r="B142" s="22" t="s">
        <v>20</v>
      </c>
      <c r="C142" s="23">
        <f t="shared" si="4"/>
        <v>10.37</v>
      </c>
      <c r="D142" s="23">
        <f>SUM(D146:D147)</f>
        <v>8.37</v>
      </c>
      <c r="E142" s="23">
        <f>SUM(E146:E147)</f>
        <v>2</v>
      </c>
      <c r="F142" s="24"/>
    </row>
    <row r="143" s="3" customFormat="1" ht="25" customHeight="1" spans="1:6">
      <c r="A143" s="25" t="s">
        <v>222</v>
      </c>
      <c r="B143" s="26" t="s">
        <v>223</v>
      </c>
      <c r="C143" s="27">
        <f t="shared" si="4"/>
        <v>8.09</v>
      </c>
      <c r="D143" s="27">
        <v>8.09</v>
      </c>
      <c r="E143" s="27"/>
      <c r="F143" s="20"/>
    </row>
    <row r="144" s="3" customFormat="1" ht="25" customHeight="1" spans="1:6">
      <c r="A144" s="25" t="s">
        <v>225</v>
      </c>
      <c r="B144" s="26" t="s">
        <v>226</v>
      </c>
      <c r="C144" s="27">
        <f t="shared" si="4"/>
        <v>5.75</v>
      </c>
      <c r="D144" s="27">
        <v>5.75</v>
      </c>
      <c r="E144" s="27"/>
      <c r="F144" s="20"/>
    </row>
    <row r="145" s="3" customFormat="1" ht="25" customHeight="1" spans="1:6">
      <c r="A145" s="25" t="s">
        <v>227</v>
      </c>
      <c r="B145" s="26" t="s">
        <v>228</v>
      </c>
      <c r="C145" s="27">
        <f t="shared" si="4"/>
        <v>5.17</v>
      </c>
      <c r="D145" s="27">
        <v>5.17</v>
      </c>
      <c r="E145" s="27"/>
      <c r="F145" s="20"/>
    </row>
    <row r="146" s="3" customFormat="1" ht="25" customHeight="1" spans="1:6">
      <c r="A146" s="25" t="s">
        <v>229</v>
      </c>
      <c r="B146" s="26" t="s">
        <v>230</v>
      </c>
      <c r="C146" s="27">
        <f t="shared" si="4"/>
        <v>6.35</v>
      </c>
      <c r="D146" s="27">
        <v>4.35</v>
      </c>
      <c r="E146" s="27">
        <v>2</v>
      </c>
      <c r="F146" s="20"/>
    </row>
    <row r="147" s="3" customFormat="1" ht="25" customHeight="1" spans="1:6">
      <c r="A147" s="25" t="s">
        <v>231</v>
      </c>
      <c r="B147" s="26" t="s">
        <v>232</v>
      </c>
      <c r="C147" s="27">
        <f t="shared" si="4"/>
        <v>4.02</v>
      </c>
      <c r="D147" s="27">
        <v>4.02</v>
      </c>
      <c r="E147" s="27"/>
      <c r="F147" s="20"/>
    </row>
    <row r="148" s="3" customFormat="1" ht="25" customHeight="1" spans="1:6">
      <c r="A148" s="25" t="s">
        <v>233</v>
      </c>
      <c r="B148" s="26" t="s">
        <v>234</v>
      </c>
      <c r="C148" s="27">
        <f t="shared" si="4"/>
        <v>5.48</v>
      </c>
      <c r="D148" s="27">
        <v>3.48</v>
      </c>
      <c r="E148" s="27">
        <v>2</v>
      </c>
      <c r="F148" s="20"/>
    </row>
    <row r="149" s="3" customFormat="1" ht="25" customHeight="1" spans="1:6">
      <c r="A149" s="25" t="s">
        <v>235</v>
      </c>
      <c r="B149" s="26" t="s">
        <v>236</v>
      </c>
      <c r="C149" s="27">
        <f t="shared" si="4"/>
        <v>5.62</v>
      </c>
      <c r="D149" s="27">
        <v>1.62</v>
      </c>
      <c r="E149" s="27">
        <v>4</v>
      </c>
      <c r="F149" s="20"/>
    </row>
    <row r="150" s="3" customFormat="1" ht="25" customHeight="1" spans="1:6">
      <c r="A150" s="25" t="s">
        <v>237</v>
      </c>
      <c r="B150" s="26" t="s">
        <v>238</v>
      </c>
      <c r="C150" s="27">
        <f t="shared" si="4"/>
        <v>7.16</v>
      </c>
      <c r="D150" s="27">
        <v>7.16</v>
      </c>
      <c r="E150" s="27"/>
      <c r="F150" s="20"/>
    </row>
    <row r="151" s="3" customFormat="1" ht="25" hidden="1" customHeight="1" spans="1:6">
      <c r="A151" s="3" t="s">
        <v>239</v>
      </c>
      <c r="B151" s="22" t="s">
        <v>240</v>
      </c>
      <c r="C151" s="23">
        <f t="shared" si="4"/>
        <v>0</v>
      </c>
      <c r="D151" s="23"/>
      <c r="E151" s="23"/>
      <c r="F151" s="24"/>
    </row>
    <row r="152" s="3" customFormat="1" ht="25" customHeight="1" spans="1:6">
      <c r="A152" s="3" t="s">
        <v>241</v>
      </c>
      <c r="B152" s="22" t="s">
        <v>242</v>
      </c>
      <c r="C152" s="23">
        <f t="shared" si="4"/>
        <v>1.66</v>
      </c>
      <c r="D152" s="23">
        <v>1.66</v>
      </c>
      <c r="E152" s="23"/>
      <c r="F152" s="24"/>
    </row>
  </sheetData>
  <mergeCells count="4">
    <mergeCell ref="B2:F2"/>
    <mergeCell ref="C4:E4"/>
    <mergeCell ref="B4:B5"/>
    <mergeCell ref="F4:F5"/>
  </mergeCells>
  <pageMargins left="0.751388888888889" right="0.751388888888889" top="1" bottom="1" header="0.5" footer="0.5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1-1</vt:lpstr>
      <vt:lpstr>1-2</vt:lpstr>
      <vt:lpstr>1-3</vt:lpstr>
      <vt:lpstr>1-4</vt:lpstr>
      <vt:lpstr>1-5</vt:lpstr>
      <vt:lpstr>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蒋飞</cp:lastModifiedBy>
  <dcterms:created xsi:type="dcterms:W3CDTF">2024-03-12T03:25:00Z</dcterms:created>
  <dcterms:modified xsi:type="dcterms:W3CDTF">2024-04-02T03:28:41Z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71EFE90043264EF0B3AD7C1562904804_11</vt:lpwstr>
  </property>
  <property fmtid="{D5CDD505-2E9C-101B-9397-08002B2CF9AE}" pid="3" name="KSOProductBuildVer">
    <vt:lpwstr>2052-11.8.2.8555</vt:lpwstr>
  </property>
</Properties>
</file>