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tabRatio="842" firstSheet="3" activeTab="6"/>
  </bookViews>
  <sheets>
    <sheet name="表1部门收支预算总表" sheetId="1" r:id="rId1"/>
    <sheet name="表2部门收入总表" sheetId="2" r:id="rId2"/>
    <sheet name="表3部门支出总表" sheetId="3" r:id="rId3"/>
    <sheet name="表4财政拨款收支总表" sheetId="4" r:id="rId4"/>
    <sheet name="表5一般公共预算支出表" sheetId="5" r:id="rId5"/>
    <sheet name="表6一般公共预算基本支出表" sheetId="6" r:id="rId6"/>
    <sheet name="表7一般公共预算“三公”经费财政拨款支出" sheetId="7" r:id="rId7"/>
    <sheet name="表8政府性基金预算支出表" sheetId="8" r:id="rId8"/>
  </sheets>
  <calcPr calcId="144525"/>
</workbook>
</file>

<file path=xl/sharedStrings.xml><?xml version="1.0" encoding="utf-8"?>
<sst xmlns="http://schemas.openxmlformats.org/spreadsheetml/2006/main" count="161">
  <si>
    <t>附件2(表1)</t>
  </si>
  <si>
    <t>贵州省人民政府驻上海办事处2017年部门收支预算总表</t>
  </si>
  <si>
    <t>（本表收入按收入性质填列，支出按政府收支功能分类科目填列至“类”级科目）</t>
  </si>
  <si>
    <t>单位：万元</t>
  </si>
  <si>
    <t>2017年收入</t>
  </si>
  <si>
    <t>2017年支出</t>
  </si>
  <si>
    <t>备注</t>
  </si>
  <si>
    <t>项目</t>
  </si>
  <si>
    <t>预算数</t>
  </si>
  <si>
    <t>一、原一般公共预算拨款收入</t>
  </si>
  <si>
    <t>一、一般公共服务支出</t>
  </si>
  <si>
    <t>二、原预算外转一般公共预算管理资金收入</t>
  </si>
  <si>
    <t>二、外交支出</t>
  </si>
  <si>
    <t>三、政府性基金预算拨款收入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</si>
  <si>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</si>
  <si>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</si>
  <si>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</si>
  <si>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</si>
  <si>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</si>
  <si>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</si>
  <si>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……</t>
  </si>
  <si>
    <t>本年收入合计</t>
  </si>
  <si>
    <t>本年支出合计</t>
  </si>
  <si>
    <t>上年结转</t>
  </si>
  <si>
    <t>结转下年</t>
  </si>
  <si>
    <t>收  入  总  计</t>
  </si>
  <si>
    <t>支  出  总  计</t>
  </si>
  <si>
    <t>附件2(表2)</t>
  </si>
  <si>
    <t>贵州省人民政府驻上海办事处2017年部门收入总表</t>
  </si>
  <si>
    <r>
      <rPr>
        <sz val="10"/>
        <color indexed="8"/>
        <rFont val="宋体"/>
        <charset val="134"/>
      </rPr>
      <t>单位：万元</t>
    </r>
  </si>
  <si>
    <r>
      <rPr>
        <b/>
        <sz val="10"/>
        <color indexed="8"/>
        <rFont val="宋体"/>
        <charset val="134"/>
      </rPr>
      <t>科目</t>
    </r>
  </si>
  <si>
    <r>
      <rPr>
        <b/>
        <sz val="10"/>
        <color indexed="8"/>
        <rFont val="宋体"/>
        <charset val="134"/>
      </rPr>
      <t>合计</t>
    </r>
  </si>
  <si>
    <r>
      <rPr>
        <b/>
        <sz val="10"/>
        <color indexed="8"/>
        <rFont val="宋体"/>
        <charset val="134"/>
      </rPr>
      <t>上年结转</t>
    </r>
  </si>
  <si>
    <t>原一般公共预算拨款收入</t>
  </si>
  <si>
    <t>原预算外转一般公共预算管理资金收入</t>
  </si>
  <si>
    <r>
      <rPr>
        <b/>
        <sz val="10"/>
        <color indexed="8"/>
        <rFont val="宋体"/>
        <charset val="134"/>
      </rPr>
      <t>政府性基金预算拨款收入</t>
    </r>
  </si>
  <si>
    <t>财政专户管理资金</t>
  </si>
  <si>
    <t>事业收入</t>
  </si>
  <si>
    <t>事业经营收入</t>
  </si>
  <si>
    <r>
      <rPr>
        <b/>
        <sz val="10"/>
        <color indexed="8"/>
        <rFont val="宋体"/>
        <charset val="134"/>
      </rPr>
      <t>其他收入</t>
    </r>
  </si>
  <si>
    <r>
      <rPr>
        <b/>
        <sz val="10"/>
        <color indexed="8"/>
        <rFont val="宋体"/>
        <charset val="134"/>
      </rPr>
      <t>备注</t>
    </r>
  </si>
  <si>
    <r>
      <rPr>
        <b/>
        <sz val="10"/>
        <color indexed="8"/>
        <rFont val="宋体"/>
        <charset val="134"/>
      </rPr>
      <t>科目编码</t>
    </r>
  </si>
  <si>
    <r>
      <rPr>
        <b/>
        <sz val="10"/>
        <color indexed="8"/>
        <rFont val="宋体"/>
        <charset val="134"/>
      </rPr>
      <t>科目名称</t>
    </r>
  </si>
  <si>
    <t>行政运行</t>
  </si>
  <si>
    <t>业务经费</t>
  </si>
  <si>
    <t>其他</t>
  </si>
  <si>
    <t>住房公积金</t>
  </si>
  <si>
    <t>合计</t>
  </si>
  <si>
    <t>附件2(表3)</t>
  </si>
  <si>
    <t>贵州省人民政府驻上海办事处2017年部门支出总表</t>
  </si>
  <si>
    <t>基本支出</t>
  </si>
  <si>
    <t>项目支出</t>
  </si>
  <si>
    <t>事业单位经营支出</t>
  </si>
  <si>
    <t>其他支出</t>
  </si>
  <si>
    <t>业务经费（非税）</t>
  </si>
  <si>
    <t>附件2(表4)</t>
  </si>
  <si>
    <t>贵州省人民政府驻上海办事处2017年财政拨款收支总表</t>
  </si>
  <si>
    <t>收入</t>
  </si>
  <si>
    <t>支出</t>
  </si>
  <si>
    <t>一般公共预算</t>
  </si>
  <si>
    <t>政府性基金预算</t>
  </si>
  <si>
    <t>一、本年收入</t>
  </si>
  <si>
    <t>（一）一般公共预算拨款</t>
  </si>
  <si>
    <t xml:space="preserve">   1.原一般公共预算拨款</t>
  </si>
  <si>
    <t xml:space="preserve">   2.原预算外转一般公共预算管理资</t>
  </si>
  <si>
    <t>（二）政府性基金预算拨款</t>
  </si>
  <si>
    <t>二、上年结转</t>
  </si>
  <si>
    <t xml:space="preserve">   2.原预算外转一般公共预算管理资金</t>
  </si>
  <si>
    <t>二、结转下年</t>
  </si>
  <si>
    <t>收入总计</t>
  </si>
  <si>
    <t>支出总计</t>
  </si>
  <si>
    <t>附件2(表5)</t>
  </si>
  <si>
    <t>贵州省人民政府驻上海办事处2017年一般公共预算支出表</t>
  </si>
  <si>
    <t>（本表支出按政府收支功能分类科目填列至“项”级科目）</t>
  </si>
  <si>
    <t>科目编码</t>
  </si>
  <si>
    <t>科目名称</t>
  </si>
  <si>
    <t>合 计</t>
  </si>
  <si>
    <t>类</t>
  </si>
  <si>
    <t>款</t>
  </si>
  <si>
    <t>项</t>
  </si>
  <si>
    <t>小计</t>
  </si>
  <si>
    <t>省本级支出</t>
  </si>
  <si>
    <t>补助市县支出</t>
  </si>
  <si>
    <t>一般公共服务支出</t>
  </si>
  <si>
    <r>
      <t>0</t>
    </r>
    <r>
      <rPr>
        <sz val="10"/>
        <rFont val="Times New Roman"/>
        <family val="1"/>
        <charset val="0"/>
      </rPr>
      <t>1</t>
    </r>
  </si>
  <si>
    <t>人大事务</t>
  </si>
  <si>
    <r>
      <t>2</t>
    </r>
    <r>
      <rPr>
        <sz val="10"/>
        <rFont val="Times New Roman"/>
        <family val="1"/>
        <charset val="0"/>
      </rPr>
      <t>01</t>
    </r>
  </si>
  <si>
    <r>
      <t>2</t>
    </r>
    <r>
      <rPr>
        <sz val="10"/>
        <rFont val="Times New Roman"/>
        <family val="1"/>
        <charset val="0"/>
      </rPr>
      <t>21</t>
    </r>
  </si>
  <si>
    <t>住房保障支出</t>
  </si>
  <si>
    <r>
      <t>0</t>
    </r>
    <r>
      <rPr>
        <sz val="10"/>
        <rFont val="Times New Roman"/>
        <family val="1"/>
        <charset val="0"/>
      </rPr>
      <t>2</t>
    </r>
  </si>
  <si>
    <t>住房改革支出</t>
  </si>
  <si>
    <t>附件2(表6)</t>
  </si>
  <si>
    <t>贵州省人民政府驻上海办事处2017年一般公共预算基本支出明细表（按经济科目分类）</t>
  </si>
  <si>
    <t>（本表支出按政府收支经济分类科目填列至“款”级科目）</t>
  </si>
  <si>
    <r>
      <rPr>
        <b/>
        <sz val="10"/>
        <color indexed="8"/>
        <rFont val="宋体"/>
        <charset val="134"/>
      </rPr>
      <t>经济分类科目</t>
    </r>
  </si>
  <si>
    <r>
      <rPr>
        <b/>
        <sz val="10"/>
        <color indexed="8"/>
        <rFont val="宋体"/>
        <charset val="134"/>
      </rPr>
      <t>人员经费</t>
    </r>
  </si>
  <si>
    <r>
      <rPr>
        <b/>
        <sz val="10"/>
        <color indexed="8"/>
        <rFont val="宋体"/>
        <charset val="134"/>
      </rPr>
      <t>公用经费</t>
    </r>
  </si>
  <si>
    <r>
      <rPr>
        <b/>
        <sz val="10"/>
        <color indexed="8"/>
        <rFont val="宋体"/>
        <charset val="134"/>
      </rPr>
      <t>工资福利支出</t>
    </r>
  </si>
  <si>
    <r>
      <rPr>
        <sz val="10"/>
        <color indexed="8"/>
        <rFont val="宋体"/>
        <charset val="134"/>
      </rPr>
      <t>基本工资</t>
    </r>
  </si>
  <si>
    <r>
      <rPr>
        <sz val="10"/>
        <color indexed="8"/>
        <rFont val="宋体"/>
        <charset val="134"/>
      </rPr>
      <t>津贴补贴</t>
    </r>
  </si>
  <si>
    <t>奖金</t>
  </si>
  <si>
    <r>
      <rPr>
        <b/>
        <sz val="10"/>
        <color indexed="8"/>
        <rFont val="宋体"/>
        <charset val="134"/>
      </rPr>
      <t>商品和服务支出</t>
    </r>
  </si>
  <si>
    <t>30201</t>
  </si>
  <si>
    <r>
      <rPr>
        <sz val="10"/>
        <color indexed="8"/>
        <rFont val="宋体"/>
        <charset val="134"/>
      </rPr>
      <t>办公费</t>
    </r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</si>
  <si>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</si>
  <si>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</si>
  <si>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</si>
  <si>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</si>
  <si>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</si>
  <si>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</si>
  <si>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</si>
  <si>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</si>
  <si>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</si>
  <si>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</si>
  <si>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</si>
  <si>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r>
      <t>维修</t>
    </r>
    <r>
      <rPr>
        <sz val="10"/>
        <color indexed="8"/>
        <rFont val="Times New Roman"/>
        <family val="1"/>
        <charset val="0"/>
      </rPr>
      <t>(</t>
    </r>
    <r>
      <rPr>
        <sz val="10"/>
        <color rgb="FF000000"/>
        <rFont val="宋体"/>
        <charset val="134"/>
      </rPr>
      <t>护</t>
    </r>
    <r>
      <rPr>
        <sz val="10"/>
        <color indexed="8"/>
        <rFont val="Times New Roman"/>
        <family val="1"/>
        <charset val="0"/>
      </rPr>
      <t>)</t>
    </r>
    <r>
      <rPr>
        <sz val="10"/>
        <color rgb="FF000000"/>
        <rFont val="宋体"/>
        <charset val="134"/>
      </rPr>
      <t>费</t>
    </r>
  </si>
  <si>
    <t>30214</t>
  </si>
  <si>
    <t>租赁费</t>
  </si>
  <si>
    <t>30217</t>
  </si>
  <si>
    <t>公务接待费</t>
  </si>
  <si>
    <t>30226</t>
  </si>
  <si>
    <t>劳务费</t>
  </si>
  <si>
    <t>30228</t>
  </si>
  <si>
    <t>工会经费</t>
  </si>
  <si>
    <t>30231</t>
  </si>
  <si>
    <t>公务用车运行维护费</t>
  </si>
  <si>
    <t>30239</t>
  </si>
  <si>
    <t>其他交通费用</t>
  </si>
  <si>
    <r>
      <rPr>
        <b/>
        <sz val="10"/>
        <color indexed="8"/>
        <rFont val="宋体"/>
        <charset val="134"/>
      </rPr>
      <t>对个人和家庭的补助</t>
    </r>
  </si>
  <si>
    <r>
      <rPr>
        <sz val="10"/>
        <color indexed="8"/>
        <rFont val="宋体"/>
        <charset val="134"/>
      </rPr>
      <t>离休费</t>
    </r>
  </si>
  <si>
    <r>
      <rPr>
        <sz val="10"/>
        <color indexed="8"/>
        <rFont val="宋体"/>
        <charset val="134"/>
      </rPr>
      <t>退休费</t>
    </r>
  </si>
  <si>
    <r>
      <rPr>
        <b/>
        <sz val="10"/>
        <color indexed="8"/>
        <rFont val="宋体"/>
        <charset val="134"/>
      </rPr>
      <t>其他资本性支出</t>
    </r>
  </si>
  <si>
    <r>
      <rPr>
        <sz val="10"/>
        <color indexed="8"/>
        <rFont val="宋体"/>
        <charset val="134"/>
      </rPr>
      <t>办公设备购置</t>
    </r>
  </si>
  <si>
    <t>附件2（表7）</t>
  </si>
  <si>
    <t xml:space="preserve"> </t>
  </si>
  <si>
    <t>贵州省人民政府驻上海办事处2017年一般公共预算“三公”经费财政拨款支出表</t>
  </si>
  <si>
    <r>
      <t xml:space="preserve"> </t>
    </r>
    <r>
      <rPr>
        <sz val="10"/>
        <rFont val="宋体"/>
        <charset val="134"/>
      </rPr>
      <t>单位：万元</t>
    </r>
  </si>
  <si>
    <r>
      <rPr>
        <b/>
        <sz val="10"/>
        <rFont val="Times New Roman"/>
        <family val="1"/>
        <charset val="0"/>
      </rPr>
      <t>2016</t>
    </r>
    <r>
      <rPr>
        <b/>
        <sz val="10"/>
        <rFont val="宋体"/>
        <charset val="134"/>
      </rPr>
      <t>年初预算数</t>
    </r>
  </si>
  <si>
    <r>
      <rPr>
        <b/>
        <sz val="10"/>
        <rFont val="Times New Roman"/>
        <family val="1"/>
        <charset val="0"/>
      </rPr>
      <t>2017</t>
    </r>
    <r>
      <rPr>
        <b/>
        <sz val="10"/>
        <rFont val="宋体"/>
        <charset val="134"/>
      </rPr>
      <t>年初预算数</t>
    </r>
  </si>
  <si>
    <t>2017年与上年预算数相比增减变化比率</t>
  </si>
  <si>
    <t>2017年与上年预算数相比增减变化原因</t>
  </si>
  <si>
    <r>
      <t>2017</t>
    </r>
    <r>
      <rPr>
        <b/>
        <sz val="10"/>
        <rFont val="宋体"/>
        <charset val="134"/>
      </rPr>
      <t>年“三公”经费支出占公共财政预算支出的比重</t>
    </r>
  </si>
  <si>
    <t>高层互访、招商引资增加、物价上涨等因素</t>
  </si>
  <si>
    <r>
      <t xml:space="preserve"> </t>
    </r>
    <r>
      <rPr>
        <sz val="10"/>
        <rFont val="宋体"/>
        <charset val="134"/>
      </rPr>
      <t>一、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因公出国（境）费</t>
    </r>
  </si>
  <si>
    <r>
      <t xml:space="preserve"> </t>
    </r>
    <r>
      <rPr>
        <sz val="10"/>
        <rFont val="宋体"/>
        <charset val="134"/>
      </rPr>
      <t>二、公务接待费</t>
    </r>
  </si>
  <si>
    <r>
      <t xml:space="preserve"> </t>
    </r>
    <r>
      <rPr>
        <sz val="10"/>
        <rFont val="宋体"/>
        <charset val="134"/>
      </rPr>
      <t>三、公务车购置及运行维护费</t>
    </r>
  </si>
  <si>
    <t>车改</t>
  </si>
  <si>
    <r>
      <t xml:space="preserve">     1</t>
    </r>
    <r>
      <rPr>
        <sz val="10"/>
        <rFont val="宋体"/>
        <charset val="134"/>
      </rPr>
      <t>、公务车运行维护费</t>
    </r>
  </si>
  <si>
    <r>
      <t xml:space="preserve">     2</t>
    </r>
    <r>
      <rPr>
        <sz val="10"/>
        <rFont val="宋体"/>
        <charset val="134"/>
      </rPr>
      <t>、公务车购置费</t>
    </r>
  </si>
  <si>
    <t>——</t>
  </si>
  <si>
    <r>
      <t>说明：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 xml:space="preserve">、因公出国（境）费，指单位公务出国（境）的国际旅费、国外城市间交通费、住宿费、伙食费、培训费、公杂费等支出。
</t>
    </r>
  </si>
  <si>
    <r>
      <t xml:space="preserve">             2</t>
    </r>
    <r>
      <rPr>
        <sz val="10"/>
        <rFont val="宋体"/>
        <charset val="134"/>
      </rPr>
      <t>、公务用车购置费，指公务用车车辆购置支出（含车辆购置税）。</t>
    </r>
  </si>
  <si>
    <r>
      <t xml:space="preserve">            </t>
    </r>
    <r>
      <rPr>
        <sz val="10"/>
        <rFont val="Times New Roman"/>
        <family val="1"/>
        <charset val="0"/>
      </rPr>
      <t xml:space="preserve"> 3</t>
    </r>
    <r>
      <rPr>
        <sz val="10"/>
        <rFont val="宋体"/>
        <charset val="134"/>
      </rPr>
      <t>、公务用车运行维护费，指单位按规定保留的公务用车租用费、燃料费、维修费、过桥过路费、保险费、安全奖励费用等支出。</t>
    </r>
  </si>
  <si>
    <r>
      <t xml:space="preserve">                    </t>
    </r>
    <r>
      <rPr>
        <sz val="10"/>
        <rFont val="宋体"/>
        <charset val="134"/>
      </rPr>
      <t>公务用车指用于履行公务的机动车辆，包括一般公务用车和执法执勤用车等。</t>
    </r>
  </si>
  <si>
    <r>
      <t xml:space="preserve">             4</t>
    </r>
    <r>
      <rPr>
        <sz val="10"/>
        <rFont val="宋体"/>
        <charset val="134"/>
      </rPr>
      <t>、公务接待费，指单位按规定开支的各类公务接待（含外宾接待）费用。</t>
    </r>
  </si>
  <si>
    <r>
      <t xml:space="preserve">             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三公”经费一般公共财政拨款预算数是指当年年初预算安排的财政拨款数，不含执行中追加预算安排。</t>
    </r>
  </si>
  <si>
    <r>
      <t xml:space="preserve">             6</t>
    </r>
    <r>
      <rPr>
        <b/>
        <sz val="10"/>
        <rFont val="宋体"/>
        <charset val="134"/>
      </rPr>
      <t>、贵州省省本级因公出国（境）费，省级各部门在</t>
    </r>
    <r>
      <rPr>
        <b/>
        <sz val="10"/>
        <rFont val="Times New Roman"/>
        <family val="1"/>
        <charset val="0"/>
      </rPr>
      <t>2017</t>
    </r>
    <r>
      <rPr>
        <b/>
        <sz val="10"/>
        <rFont val="宋体"/>
        <charset val="134"/>
      </rPr>
      <t xml:space="preserve">年部门预算中有列支的按批复据实公开；公务车购置费实行总额控制，
</t>
    </r>
    <r>
      <rPr>
        <b/>
        <sz val="10"/>
        <rFont val="Times New Roman"/>
        <family val="1"/>
        <charset val="0"/>
      </rPr>
      <t xml:space="preserve">                   </t>
    </r>
    <r>
      <rPr>
        <b/>
        <sz val="10"/>
        <rFont val="宋体"/>
        <charset val="134"/>
      </rPr>
      <t>年初未分配，年度间根据实际情况，按程序审批后分配到具体部门。</t>
    </r>
  </si>
  <si>
    <r>
      <t xml:space="preserve">             7</t>
    </r>
    <r>
      <rPr>
        <b/>
        <sz val="10"/>
        <color indexed="10"/>
        <rFont val="宋体"/>
        <charset val="134"/>
      </rPr>
      <t>、部门“三公”经费无相关支出的，须填“</t>
    </r>
    <r>
      <rPr>
        <b/>
        <sz val="10"/>
        <color indexed="10"/>
        <rFont val="Times New Roman"/>
        <family val="1"/>
        <charset val="0"/>
      </rPr>
      <t>0"</t>
    </r>
    <r>
      <rPr>
        <b/>
        <sz val="10"/>
        <color indexed="10"/>
        <rFont val="宋体"/>
        <charset val="134"/>
      </rPr>
      <t>。</t>
    </r>
  </si>
  <si>
    <t>附件2(表8)</t>
  </si>
  <si>
    <t>贵州省人民政府驻上海办事处2017年政府性基金预算支出表</t>
  </si>
  <si>
    <t>政府性基金预算支出</t>
  </si>
</sst>
</file>

<file path=xl/styles.xml><?xml version="1.0" encoding="utf-8"?>
<styleSheet xmlns="http://schemas.openxmlformats.org/spreadsheetml/2006/main">
  <numFmts count="5">
    <numFmt numFmtId="176" formatCode="[$-10804]#,##0.00#;\(\-#,##0.00#\);\ 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  <numFmt numFmtId="180" formatCode="_-&quot;￥&quot;* #,##0_-;\-&quot;￥&quot;* #,##0_-;_-&quot;￥&quot;* &quot;-&quot;_-;_-@_-"/>
  </numFmts>
  <fonts count="49">
    <font>
      <sz val="10"/>
      <name val="Times New Roman"/>
      <family val="1"/>
      <charset val="0"/>
    </font>
    <font>
      <sz val="16"/>
      <name val="黑体"/>
      <family val="3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Times New Roman"/>
      <family val="1"/>
      <charset val="0"/>
    </font>
    <font>
      <sz val="10"/>
      <name val="宋体"/>
      <charset val="134"/>
    </font>
    <font>
      <b/>
      <sz val="16"/>
      <name val="宋体"/>
      <charset val="134"/>
    </font>
    <font>
      <b/>
      <u/>
      <sz val="16"/>
      <name val="Times New Roman"/>
      <family val="1"/>
      <charset val="0"/>
    </font>
    <font>
      <b/>
      <sz val="10"/>
      <name val="宋体"/>
      <charset val="134"/>
    </font>
    <font>
      <b/>
      <sz val="10"/>
      <color rgb="FFFF0000"/>
      <name val="Times New Roman"/>
      <family val="1"/>
      <charset val="0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Times New Roman"/>
      <family val="1"/>
      <charset val="0"/>
    </font>
    <font>
      <b/>
      <sz val="10"/>
      <color indexed="8"/>
      <name val="宋体"/>
      <charset val="134"/>
    </font>
    <font>
      <sz val="10"/>
      <color indexed="8"/>
      <name val="Times New Roman"/>
      <family val="1"/>
      <charset val="0"/>
    </font>
    <font>
      <sz val="10"/>
      <color rgb="FF000000"/>
      <name val="宋体"/>
      <charset val="134"/>
    </font>
    <font>
      <b/>
      <sz val="16"/>
      <name val="Times New Roman"/>
      <family val="1"/>
      <charset val="0"/>
    </font>
    <font>
      <sz val="10"/>
      <name val="Arial"/>
      <family val="2"/>
      <charset val="0"/>
    </font>
    <font>
      <b/>
      <sz val="16"/>
      <color indexed="8"/>
      <name val="宋体"/>
      <charset val="134"/>
    </font>
    <font>
      <b/>
      <sz val="10"/>
      <name val="Arial"/>
      <family val="2"/>
      <charset val="0"/>
    </font>
    <font>
      <sz val="10"/>
      <color theme="1"/>
      <name val="Times New Roman"/>
      <family val="1"/>
      <charset val="0"/>
    </font>
    <font>
      <b/>
      <sz val="16"/>
      <color theme="1"/>
      <name val="宋体"/>
      <charset val="134"/>
    </font>
    <font>
      <b/>
      <sz val="16"/>
      <color theme="1"/>
      <name val="Times New Roman"/>
      <family val="1"/>
      <charset val="0"/>
    </font>
    <font>
      <b/>
      <sz val="10"/>
      <color theme="1"/>
      <name val="Times New Roman"/>
      <family val="1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Arial"/>
      <family val="2"/>
      <charset val="0"/>
    </font>
    <font>
      <b/>
      <sz val="10"/>
      <color indexed="8"/>
      <name val="Arial"/>
      <family val="2"/>
      <charset val="0"/>
    </font>
    <font>
      <u/>
      <sz val="10"/>
      <color indexed="12"/>
      <name val="Times New Roman"/>
      <family val="1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0"/>
      <color indexed="36"/>
      <name val="Times New Roman"/>
      <family val="1"/>
      <charset val="0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10"/>
      <name val="Times New Roman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9" fillId="17" borderId="1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0" fillId="4" borderId="14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4" fillId="20" borderId="21" applyNumberFormat="0" applyAlignment="0" applyProtection="0">
      <alignment vertical="center"/>
    </xf>
    <xf numFmtId="0" fontId="40" fillId="20" borderId="17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49" fontId="0" fillId="0" borderId="0" xfId="0" applyNumberFormat="1" applyFont="1">
      <alignment vertical="center"/>
    </xf>
    <xf numFmtId="49" fontId="5" fillId="0" borderId="0" xfId="0" applyNumberFormat="1" applyFont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18" fillId="0" borderId="0" xfId="0" applyFont="1" applyAlignment="1"/>
    <xf numFmtId="0" fontId="19" fillId="2" borderId="0" xfId="0" applyFont="1" applyFill="1" applyAlignment="1" applyProtection="1">
      <alignment horizontal="center" vertical="center" wrapText="1" readingOrder="1"/>
      <protection locked="0"/>
    </xf>
    <xf numFmtId="0" fontId="11" fillId="2" borderId="0" xfId="0" applyFont="1" applyFill="1" applyAlignment="1" applyProtection="1">
      <alignment horizontal="left" vertical="center" wrapText="1" readingOrder="1"/>
      <protection locked="0"/>
    </xf>
    <xf numFmtId="0" fontId="11" fillId="2" borderId="0" xfId="0" applyFont="1" applyFill="1" applyBorder="1" applyAlignment="1" applyProtection="1">
      <alignment horizontal="right" vertical="center" wrapText="1" readingOrder="1"/>
      <protection locked="0"/>
    </xf>
    <xf numFmtId="0" fontId="14" fillId="0" borderId="8" xfId="0" applyFont="1" applyBorder="1" applyAlignment="1" applyProtection="1">
      <alignment horizontal="center" vertical="center" wrapText="1" readingOrder="1"/>
      <protection locked="0"/>
    </xf>
    <xf numFmtId="0" fontId="18" fillId="0" borderId="9" xfId="0" applyFont="1" applyBorder="1" applyAlignment="1" applyProtection="1">
      <alignment vertical="top" wrapText="1"/>
      <protection locked="0"/>
    </xf>
    <xf numFmtId="0" fontId="18" fillId="0" borderId="10" xfId="0" applyFont="1" applyBorder="1" applyAlignment="1" applyProtection="1">
      <alignment vertical="top" wrapText="1"/>
      <protection locked="0"/>
    </xf>
    <xf numFmtId="0" fontId="11" fillId="0" borderId="8" xfId="0" applyFont="1" applyBorder="1" applyAlignment="1" applyProtection="1">
      <alignment horizontal="left" vertical="center" wrapText="1" readingOrder="1"/>
      <protection locked="0"/>
    </xf>
    <xf numFmtId="0" fontId="11" fillId="0" borderId="8" xfId="0" applyFont="1" applyBorder="1" applyAlignment="1" applyProtection="1">
      <alignment horizontal="right" vertical="center" wrapText="1" readingOrder="1"/>
      <protection locked="0"/>
    </xf>
    <xf numFmtId="0" fontId="11" fillId="0" borderId="11" xfId="0" applyFont="1" applyBorder="1" applyAlignment="1" applyProtection="1">
      <alignment vertical="center" wrapText="1" readingOrder="1"/>
      <protection locked="0"/>
    </xf>
    <xf numFmtId="176" fontId="11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18" fillId="0" borderId="1" xfId="0" applyFont="1" applyBorder="1" applyAlignment="1"/>
    <xf numFmtId="0" fontId="11" fillId="0" borderId="8" xfId="0" applyFont="1" applyBorder="1" applyAlignment="1" applyProtection="1">
      <alignment vertical="center" wrapText="1" readingOrder="1"/>
      <protection locked="0"/>
    </xf>
    <xf numFmtId="0" fontId="11" fillId="3" borderId="8" xfId="0" applyFont="1" applyFill="1" applyBorder="1" applyAlignment="1" applyProtection="1">
      <alignment horizontal="left" vertical="center" wrapText="1" readingOrder="1"/>
      <protection locked="0"/>
    </xf>
    <xf numFmtId="0" fontId="11" fillId="0" borderId="8" xfId="0" applyFont="1" applyBorder="1" applyAlignment="1" applyProtection="1">
      <alignment horizontal="center" vertical="center" wrapText="1" readingOrder="1"/>
      <protection locked="0"/>
    </xf>
    <xf numFmtId="176" fontId="11" fillId="0" borderId="8" xfId="0" applyNumberFormat="1" applyFont="1" applyBorder="1" applyAlignment="1" applyProtection="1">
      <alignment horizontal="left" vertical="center" wrapText="1" readingOrder="1"/>
      <protection locked="0"/>
    </xf>
    <xf numFmtId="176" fontId="11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12" xfId="0" applyFont="1" applyBorder="1" applyAlignment="1" applyProtection="1">
      <alignment horizontal="center" vertical="center" wrapText="1" readingOrder="1"/>
      <protection locked="0"/>
    </xf>
    <xf numFmtId="0" fontId="8" fillId="0" borderId="1" xfId="0" applyFont="1" applyBorder="1" applyAlignment="1">
      <alignment horizontal="center"/>
    </xf>
    <xf numFmtId="176" fontId="14" fillId="0" borderId="9" xfId="0" applyNumberFormat="1" applyFont="1" applyBorder="1" applyAlignment="1" applyProtection="1">
      <alignment horizontal="center" vertical="center" wrapText="1" readingOrder="1"/>
      <protection locked="0"/>
    </xf>
    <xf numFmtId="176" fontId="14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0" xfId="0" applyFill="1" applyAlignme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1" fillId="3" borderId="0" xfId="0" applyFont="1" applyFill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24" fillId="0" borderId="7" xfId="0" applyFont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/>
    <xf numFmtId="0" fontId="21" fillId="3" borderId="1" xfId="0" applyFont="1" applyFill="1" applyBorder="1" applyAlignment="1"/>
    <xf numFmtId="0" fontId="26" fillId="0" borderId="1" xfId="0" applyFont="1" applyBorder="1" applyAlignment="1">
      <alignment horizontal="center"/>
    </xf>
    <xf numFmtId="11" fontId="21" fillId="0" borderId="1" xfId="0" applyNumberFormat="1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4" fillId="0" borderId="1" xfId="0" applyFont="1" applyBorder="1" applyAlignment="1">
      <alignment wrapText="1"/>
    </xf>
    <xf numFmtId="0" fontId="25" fillId="0" borderId="7" xfId="0" applyFont="1" applyBorder="1" applyAlignment="1">
      <alignment horizontal="center" vertical="center" wrapText="1"/>
    </xf>
    <xf numFmtId="0" fontId="26" fillId="0" borderId="1" xfId="0" applyFont="1" applyBorder="1" applyAlignment="1"/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3" xfId="0" applyFont="1" applyBorder="1" applyAlignment="1" applyProtection="1">
      <alignment vertical="center" wrapText="1" readingOrder="1"/>
      <protection locked="0"/>
    </xf>
    <xf numFmtId="0" fontId="0" fillId="0" borderId="1" xfId="0" applyBorder="1" applyAlignment="1">
      <alignment vertical="center"/>
    </xf>
    <xf numFmtId="0" fontId="11" fillId="0" borderId="6" xfId="0" applyFont="1" applyBorder="1" applyAlignment="1" applyProtection="1">
      <alignment vertical="center" wrapText="1" readingOrder="1"/>
      <protection locked="0"/>
    </xf>
    <xf numFmtId="0" fontId="11" fillId="0" borderId="1" xfId="0" applyFont="1" applyBorder="1" applyAlignment="1" applyProtection="1">
      <alignment vertical="center" wrapText="1" readingOrder="1"/>
      <protection locked="0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7" fillId="0" borderId="8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>
      <alignment vertical="center"/>
    </xf>
    <xf numFmtId="0" fontId="28" fillId="0" borderId="8" xfId="0" applyFont="1" applyBorder="1" applyAlignment="1" applyProtection="1">
      <alignment horizontal="center" vertical="center" wrapText="1" readingOrder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FF"/>
      <color rgb="00FF0000"/>
      <color rgb="00CCE8C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workbookViewId="0">
      <selection activeCell="H10" sqref="H10"/>
    </sheetView>
  </sheetViews>
  <sheetFormatPr defaultColWidth="9.33333333333333" defaultRowHeight="12.75" outlineLevelCol="4"/>
  <cols>
    <col min="1" max="1" width="45.8333333333333" style="36" customWidth="1"/>
    <col min="2" max="2" width="17.8333333333333" style="36" customWidth="1"/>
    <col min="3" max="3" width="45.8333333333333" style="36" customWidth="1"/>
    <col min="4" max="4" width="17.8333333333333" style="36" customWidth="1"/>
    <col min="5" max="5" width="25.8333333333333" style="36" customWidth="1"/>
    <col min="6" max="16384" width="9.33333333333333" style="36"/>
  </cols>
  <sheetData>
    <row r="1" ht="20.25" spans="1:1">
      <c r="A1" s="2" t="s">
        <v>0</v>
      </c>
    </row>
    <row r="2" spans="1:1">
      <c r="A2" s="18"/>
    </row>
    <row r="3" ht="30" customHeight="1" spans="1:5">
      <c r="A3" s="19" t="s">
        <v>1</v>
      </c>
      <c r="B3" s="19"/>
      <c r="C3" s="19"/>
      <c r="D3" s="19"/>
      <c r="E3" s="19"/>
    </row>
    <row r="4" spans="1:5">
      <c r="A4" s="122" t="s">
        <v>2</v>
      </c>
      <c r="B4" s="123"/>
      <c r="C4" s="123"/>
      <c r="E4" s="72" t="s">
        <v>3</v>
      </c>
    </row>
    <row r="5" s="14" customFormat="1" ht="20.1" customHeight="1" spans="1:5">
      <c r="A5" s="25" t="s">
        <v>4</v>
      </c>
      <c r="B5" s="26"/>
      <c r="C5" s="25" t="s">
        <v>5</v>
      </c>
      <c r="D5" s="26"/>
      <c r="E5" s="25" t="s">
        <v>6</v>
      </c>
    </row>
    <row r="6" s="14" customFormat="1" ht="20.1" customHeight="1" spans="1:5">
      <c r="A6" s="124" t="s">
        <v>7</v>
      </c>
      <c r="B6" s="25" t="s">
        <v>8</v>
      </c>
      <c r="C6" s="25" t="s">
        <v>7</v>
      </c>
      <c r="D6" s="25" t="s">
        <v>8</v>
      </c>
      <c r="E6" s="26"/>
    </row>
    <row r="7" ht="20.1" customHeight="1" spans="1:5">
      <c r="A7" s="125" t="s">
        <v>9</v>
      </c>
      <c r="B7" s="126">
        <v>850.27</v>
      </c>
      <c r="C7" s="127" t="s">
        <v>10</v>
      </c>
      <c r="D7" s="126">
        <v>898.51</v>
      </c>
      <c r="E7" s="126"/>
    </row>
    <row r="8" ht="20.1" customHeight="1" spans="1:5">
      <c r="A8" s="85" t="s">
        <v>11</v>
      </c>
      <c r="B8" s="126">
        <v>48.24</v>
      </c>
      <c r="C8" s="85" t="s">
        <v>12</v>
      </c>
      <c r="D8" s="126"/>
      <c r="E8" s="126"/>
    </row>
    <row r="9" ht="20.1" customHeight="1" spans="1:5">
      <c r="A9" s="82" t="s">
        <v>13</v>
      </c>
      <c r="B9" s="126"/>
      <c r="C9" s="85" t="s">
        <v>14</v>
      </c>
      <c r="D9" s="126"/>
      <c r="E9" s="126"/>
    </row>
    <row r="10" ht="20.1" customHeight="1" spans="1:5">
      <c r="A10" s="128" t="s">
        <v>15</v>
      </c>
      <c r="B10" s="126"/>
      <c r="C10" s="85" t="s">
        <v>16</v>
      </c>
      <c r="D10" s="126"/>
      <c r="E10" s="126"/>
    </row>
    <row r="11" ht="20.1" customHeight="1" spans="1:5">
      <c r="A11" s="128" t="s">
        <v>17</v>
      </c>
      <c r="B11" s="126"/>
      <c r="C11" s="82" t="s">
        <v>18</v>
      </c>
      <c r="D11" s="126"/>
      <c r="E11" s="126"/>
    </row>
    <row r="12" ht="20.1" customHeight="1" spans="1:5">
      <c r="A12" s="128" t="s">
        <v>19</v>
      </c>
      <c r="B12" s="126"/>
      <c r="C12" s="129" t="s">
        <v>20</v>
      </c>
      <c r="D12" s="126"/>
      <c r="E12" s="126"/>
    </row>
    <row r="13" ht="20.1" customHeight="1" spans="1:5">
      <c r="A13" s="126"/>
      <c r="B13" s="126"/>
      <c r="C13" s="126"/>
      <c r="D13" s="126"/>
      <c r="E13" s="126"/>
    </row>
    <row r="14" ht="20.1" customHeight="1" spans="1:5">
      <c r="A14" s="130"/>
      <c r="B14" s="126"/>
      <c r="C14" s="126"/>
      <c r="D14" s="126"/>
      <c r="E14" s="126"/>
    </row>
    <row r="15" ht="20.1" customHeight="1" spans="1:5">
      <c r="A15" s="131"/>
      <c r="B15" s="126"/>
      <c r="C15" s="129"/>
      <c r="D15" s="126"/>
      <c r="E15" s="126"/>
    </row>
    <row r="16" ht="20.1" customHeight="1" spans="1:5">
      <c r="A16" s="131"/>
      <c r="B16" s="126"/>
      <c r="C16" s="126"/>
      <c r="D16" s="126"/>
      <c r="E16" s="126"/>
    </row>
    <row r="17" ht="20.1" customHeight="1" spans="1:5">
      <c r="A17" s="132"/>
      <c r="B17" s="126"/>
      <c r="C17" s="29"/>
      <c r="D17" s="126"/>
      <c r="E17" s="126"/>
    </row>
    <row r="18" ht="20.1" customHeight="1" spans="1:5">
      <c r="A18" s="85" t="s">
        <v>21</v>
      </c>
      <c r="B18" s="126">
        <f>SUM(B7:B17)</f>
        <v>898.51</v>
      </c>
      <c r="C18" s="133" t="s">
        <v>22</v>
      </c>
      <c r="D18" s="126">
        <f>SUM(D7:D17)</f>
        <v>898.51</v>
      </c>
      <c r="E18" s="126"/>
    </row>
    <row r="19" ht="20.1" customHeight="1" spans="1:5">
      <c r="A19" s="85" t="s">
        <v>23</v>
      </c>
      <c r="B19" s="126">
        <v>943.79</v>
      </c>
      <c r="C19" s="133" t="s">
        <v>24</v>
      </c>
      <c r="D19" s="126">
        <v>943.79</v>
      </c>
      <c r="E19" s="126"/>
    </row>
    <row r="20" ht="20.1" customHeight="1" spans="1:5">
      <c r="A20" s="85"/>
      <c r="B20" s="126"/>
      <c r="C20" s="133"/>
      <c r="D20" s="126"/>
      <c r="E20" s="126"/>
    </row>
    <row r="21" s="14" customFormat="1" ht="20.1" customHeight="1" spans="1:5">
      <c r="A21" s="77" t="s">
        <v>25</v>
      </c>
      <c r="B21" s="134">
        <f>SUM(B18:B20)</f>
        <v>1842.3</v>
      </c>
      <c r="C21" s="135" t="s">
        <v>26</v>
      </c>
      <c r="D21" s="134">
        <f>SUM(D18:D20)</f>
        <v>1842.3</v>
      </c>
      <c r="E21" s="134"/>
    </row>
    <row r="23" spans="1:1">
      <c r="A23" s="18"/>
    </row>
    <row r="26" spans="1:1">
      <c r="A26" s="18"/>
    </row>
  </sheetData>
  <mergeCells count="4">
    <mergeCell ref="A3:E3"/>
    <mergeCell ref="A5:B5"/>
    <mergeCell ref="C5:D5"/>
    <mergeCell ref="E5:E6"/>
  </mergeCells>
  <printOptions horizontalCentered="1"/>
  <pageMargins left="0.389583333333333" right="0.389583333333333" top="0.589583333333333" bottom="0.389583333333333" header="0.509722222222222" footer="0.509722222222222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6"/>
  <sheetViews>
    <sheetView topLeftCell="A10" workbookViewId="0">
      <selection activeCell="G21" sqref="G21"/>
    </sheetView>
  </sheetViews>
  <sheetFormatPr defaultColWidth="9.33333333333333" defaultRowHeight="12.75"/>
  <cols>
    <col min="1" max="1" width="9.33333333333333" style="1"/>
    <col min="2" max="2" width="12.5" style="1" customWidth="1"/>
    <col min="3" max="4" width="9.33333333333333" style="1"/>
    <col min="5" max="5" width="15" style="1" customWidth="1"/>
    <col min="6" max="6" width="18.1666666666667" style="1" customWidth="1"/>
    <col min="7" max="7" width="15.1666666666667" style="1" customWidth="1"/>
    <col min="8" max="8" width="15.3333333333333" style="1" customWidth="1"/>
    <col min="9" max="16384" width="9.33333333333333" style="1"/>
  </cols>
  <sheetData>
    <row r="1" ht="20.25" spans="1:1">
      <c r="A1" s="2" t="s">
        <v>27</v>
      </c>
    </row>
    <row r="2" spans="1:1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ht="20.25" spans="1:12">
      <c r="A3" s="102" t="s">
        <v>28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 t="s">
        <v>29</v>
      </c>
    </row>
    <row r="5" s="96" customFormat="1" ht="36.75" customHeight="1" spans="1:12">
      <c r="A5" s="105" t="s">
        <v>30</v>
      </c>
      <c r="B5" s="105"/>
      <c r="C5" s="106" t="s">
        <v>31</v>
      </c>
      <c r="D5" s="106" t="s">
        <v>32</v>
      </c>
      <c r="E5" s="107" t="s">
        <v>33</v>
      </c>
      <c r="F5" s="107" t="s">
        <v>34</v>
      </c>
      <c r="G5" s="106" t="s">
        <v>35</v>
      </c>
      <c r="H5" s="107" t="s">
        <v>36</v>
      </c>
      <c r="I5" s="108" t="s">
        <v>37</v>
      </c>
      <c r="J5" s="108" t="s">
        <v>38</v>
      </c>
      <c r="K5" s="106" t="s">
        <v>39</v>
      </c>
      <c r="L5" s="106" t="s">
        <v>40</v>
      </c>
    </row>
    <row r="6" s="96" customFormat="1" ht="36.75" customHeight="1" spans="1:12">
      <c r="A6" s="119" t="s">
        <v>41</v>
      </c>
      <c r="B6" s="119" t="s">
        <v>42</v>
      </c>
      <c r="C6" s="110"/>
      <c r="D6" s="110"/>
      <c r="E6" s="110"/>
      <c r="F6" s="110"/>
      <c r="G6" s="110"/>
      <c r="H6" s="120"/>
      <c r="I6" s="111"/>
      <c r="J6" s="111"/>
      <c r="K6" s="110"/>
      <c r="L6" s="110"/>
    </row>
    <row r="7" ht="19.5" customHeight="1" spans="1:12">
      <c r="A7" s="112">
        <v>201</v>
      </c>
      <c r="B7" s="114"/>
      <c r="C7" s="114">
        <f t="shared" ref="C7:C22" si="0">D7+E7</f>
        <v>1827.15</v>
      </c>
      <c r="D7" s="114">
        <f>D8+D10</f>
        <v>943.79</v>
      </c>
      <c r="E7" s="114">
        <f>E8+E10</f>
        <v>883.36</v>
      </c>
      <c r="F7" s="114"/>
      <c r="G7" s="114"/>
      <c r="H7" s="114"/>
      <c r="I7" s="114"/>
      <c r="J7" s="114"/>
      <c r="K7" s="114"/>
      <c r="L7" s="114"/>
    </row>
    <row r="8" ht="19.5" customHeight="1" spans="1:12">
      <c r="A8" s="112">
        <v>20101</v>
      </c>
      <c r="B8" s="114"/>
      <c r="C8" s="114">
        <f t="shared" si="0"/>
        <v>0</v>
      </c>
      <c r="D8" s="114"/>
      <c r="E8" s="114"/>
      <c r="F8" s="114"/>
      <c r="G8" s="114"/>
      <c r="H8" s="114"/>
      <c r="I8" s="114"/>
      <c r="J8" s="114"/>
      <c r="K8" s="114"/>
      <c r="L8" s="114"/>
    </row>
    <row r="9" ht="19.5" customHeight="1" spans="1:12">
      <c r="A9" s="112">
        <v>2010101</v>
      </c>
      <c r="B9" s="114"/>
      <c r="C9" s="114">
        <f t="shared" si="0"/>
        <v>0</v>
      </c>
      <c r="D9" s="114"/>
      <c r="E9" s="114"/>
      <c r="F9" s="114"/>
      <c r="G9" s="114"/>
      <c r="H9" s="114"/>
      <c r="I9" s="114"/>
      <c r="J9" s="114"/>
      <c r="K9" s="114"/>
      <c r="L9" s="114"/>
    </row>
    <row r="10" ht="19.5" customHeight="1" spans="1:12">
      <c r="A10" s="112">
        <v>20103</v>
      </c>
      <c r="B10" s="114"/>
      <c r="C10" s="114">
        <f t="shared" si="0"/>
        <v>1827.15</v>
      </c>
      <c r="D10" s="114">
        <f>D11+D12+D13</f>
        <v>943.79</v>
      </c>
      <c r="E10" s="114">
        <f>E11+E12+E13</f>
        <v>883.36</v>
      </c>
      <c r="F10" s="114"/>
      <c r="G10" s="114"/>
      <c r="H10" s="114"/>
      <c r="I10" s="114"/>
      <c r="J10" s="114"/>
      <c r="K10" s="114"/>
      <c r="L10" s="114"/>
    </row>
    <row r="11" ht="19.5" customHeight="1" spans="1:12">
      <c r="A11" s="112">
        <v>2010301</v>
      </c>
      <c r="B11" s="121" t="s">
        <v>43</v>
      </c>
      <c r="C11" s="114">
        <f t="shared" si="0"/>
        <v>1131.96</v>
      </c>
      <c r="D11" s="114">
        <v>439.84</v>
      </c>
      <c r="E11" s="114">
        <v>692.12</v>
      </c>
      <c r="F11" s="114"/>
      <c r="G11" s="114"/>
      <c r="H11" s="114"/>
      <c r="I11" s="114"/>
      <c r="J11" s="114"/>
      <c r="K11" s="114"/>
      <c r="L11" s="114"/>
    </row>
    <row r="12" ht="19.5" customHeight="1" spans="1:12">
      <c r="A12" s="112">
        <v>2010302</v>
      </c>
      <c r="B12" s="121" t="s">
        <v>44</v>
      </c>
      <c r="C12" s="114">
        <f t="shared" si="0"/>
        <v>457.84</v>
      </c>
      <c r="D12" s="114">
        <v>314.84</v>
      </c>
      <c r="E12" s="114">
        <v>143</v>
      </c>
      <c r="F12" s="114"/>
      <c r="G12" s="114"/>
      <c r="H12" s="114"/>
      <c r="I12" s="114"/>
      <c r="J12" s="114"/>
      <c r="K12" s="114"/>
      <c r="L12" s="114"/>
    </row>
    <row r="13" ht="19.5" customHeight="1" spans="1:12">
      <c r="A13" s="112">
        <v>2010303</v>
      </c>
      <c r="B13" s="121" t="s">
        <v>45</v>
      </c>
      <c r="C13" s="114">
        <f t="shared" si="0"/>
        <v>237.35</v>
      </c>
      <c r="D13" s="114">
        <v>189.11</v>
      </c>
      <c r="E13" s="114">
        <v>48.24</v>
      </c>
      <c r="F13" s="114"/>
      <c r="G13" s="114"/>
      <c r="H13" s="114"/>
      <c r="I13" s="114"/>
      <c r="J13" s="114"/>
      <c r="K13" s="114"/>
      <c r="L13" s="114"/>
    </row>
    <row r="14" ht="19.5" customHeight="1" spans="1:12">
      <c r="A14" s="117" t="s">
        <v>20</v>
      </c>
      <c r="B14" s="114"/>
      <c r="C14" s="114">
        <f t="shared" si="0"/>
        <v>0</v>
      </c>
      <c r="D14" s="114"/>
      <c r="E14" s="114"/>
      <c r="F14" s="114"/>
      <c r="G14" s="114"/>
      <c r="H14" s="114"/>
      <c r="I14" s="114"/>
      <c r="J14" s="114"/>
      <c r="K14" s="114"/>
      <c r="L14" s="114"/>
    </row>
    <row r="15" ht="19.5" customHeight="1" spans="1:12">
      <c r="A15" s="112">
        <v>202</v>
      </c>
      <c r="B15" s="114"/>
      <c r="C15" s="114">
        <f t="shared" si="0"/>
        <v>0</v>
      </c>
      <c r="D15" s="114"/>
      <c r="E15" s="114"/>
      <c r="F15" s="114"/>
      <c r="G15" s="114"/>
      <c r="H15" s="114"/>
      <c r="I15" s="114"/>
      <c r="J15" s="114"/>
      <c r="K15" s="114"/>
      <c r="L15" s="114"/>
    </row>
    <row r="16" ht="19.5" customHeight="1" spans="1:12">
      <c r="A16" s="112">
        <v>20201</v>
      </c>
      <c r="B16" s="114"/>
      <c r="C16" s="114">
        <f t="shared" si="0"/>
        <v>0</v>
      </c>
      <c r="D16" s="114"/>
      <c r="E16" s="114"/>
      <c r="F16" s="114"/>
      <c r="G16" s="114"/>
      <c r="H16" s="114"/>
      <c r="I16" s="114"/>
      <c r="J16" s="114"/>
      <c r="K16" s="114"/>
      <c r="L16" s="114"/>
    </row>
    <row r="17" ht="19.5" customHeight="1" spans="1:12">
      <c r="A17" s="112">
        <v>2020101</v>
      </c>
      <c r="B17" s="114"/>
      <c r="C17" s="114">
        <f t="shared" si="0"/>
        <v>0</v>
      </c>
      <c r="D17" s="114"/>
      <c r="E17" s="114"/>
      <c r="F17" s="114"/>
      <c r="G17" s="114"/>
      <c r="H17" s="114"/>
      <c r="I17" s="114"/>
      <c r="J17" s="114"/>
      <c r="K17" s="114"/>
      <c r="L17" s="114"/>
    </row>
    <row r="18" ht="19.5" customHeight="1" spans="1:12">
      <c r="A18" s="112" t="s">
        <v>20</v>
      </c>
      <c r="B18" s="114"/>
      <c r="C18" s="114">
        <f t="shared" si="0"/>
        <v>0</v>
      </c>
      <c r="D18" s="114"/>
      <c r="E18" s="114"/>
      <c r="F18" s="114"/>
      <c r="G18" s="114"/>
      <c r="H18" s="114"/>
      <c r="I18" s="114"/>
      <c r="J18" s="114"/>
      <c r="K18" s="114"/>
      <c r="L18" s="114"/>
    </row>
    <row r="19" ht="19.5" customHeight="1" spans="1:12">
      <c r="A19" s="112">
        <v>221</v>
      </c>
      <c r="B19" s="114"/>
      <c r="C19" s="114">
        <f t="shared" si="0"/>
        <v>15.15</v>
      </c>
      <c r="D19" s="114"/>
      <c r="E19" s="114">
        <v>15.15</v>
      </c>
      <c r="F19" s="114"/>
      <c r="G19" s="114"/>
      <c r="H19" s="114"/>
      <c r="I19" s="114"/>
      <c r="J19" s="114"/>
      <c r="K19" s="114"/>
      <c r="L19" s="114"/>
    </row>
    <row r="20" ht="19.5" customHeight="1" spans="1:12">
      <c r="A20" s="112">
        <v>22102</v>
      </c>
      <c r="B20" s="114"/>
      <c r="C20" s="114">
        <f t="shared" si="0"/>
        <v>15.15</v>
      </c>
      <c r="D20" s="114"/>
      <c r="E20" s="114">
        <v>15.15</v>
      </c>
      <c r="F20" s="114"/>
      <c r="G20" s="114"/>
      <c r="H20" s="114"/>
      <c r="I20" s="114"/>
      <c r="J20" s="114"/>
      <c r="K20" s="114"/>
      <c r="L20" s="114"/>
    </row>
    <row r="21" ht="19.5" customHeight="1" spans="1:12">
      <c r="A21" s="112">
        <v>2210201</v>
      </c>
      <c r="B21" s="121" t="s">
        <v>46</v>
      </c>
      <c r="C21" s="114">
        <f t="shared" si="0"/>
        <v>15.15</v>
      </c>
      <c r="D21" s="114"/>
      <c r="E21" s="114">
        <v>15.15</v>
      </c>
      <c r="F21" s="114"/>
      <c r="G21" s="114"/>
      <c r="H21" s="114"/>
      <c r="I21" s="114"/>
      <c r="J21" s="114"/>
      <c r="K21" s="114"/>
      <c r="L21" s="114"/>
    </row>
    <row r="22" ht="19.5" customHeight="1" spans="1:12">
      <c r="A22" s="112"/>
      <c r="B22" s="118" t="s">
        <v>47</v>
      </c>
      <c r="C22" s="114">
        <f t="shared" si="0"/>
        <v>1842.3</v>
      </c>
      <c r="D22" s="114">
        <f>D7+D19</f>
        <v>943.79</v>
      </c>
      <c r="E22" s="114">
        <f>E7+E19</f>
        <v>898.51</v>
      </c>
      <c r="F22" s="114"/>
      <c r="G22" s="114"/>
      <c r="H22" s="114"/>
      <c r="I22" s="114"/>
      <c r="J22" s="114"/>
      <c r="K22" s="114"/>
      <c r="L22" s="114"/>
    </row>
    <row r="23" ht="19.5" customHeight="1" spans="1:12">
      <c r="A23" s="112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</row>
    <row r="24" ht="19.5" customHeight="1" spans="1:12">
      <c r="A24" s="112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</row>
    <row r="25" ht="19.5" customHeight="1" spans="1:12">
      <c r="A25" s="112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</row>
    <row r="26" ht="19.5" customHeight="1" spans="1:12">
      <c r="A26" s="112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</row>
  </sheetData>
  <mergeCells count="12">
    <mergeCell ref="A3:L3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279861111111111" right="0.0395833333333333" top="0.589583333333333" bottom="0.509722222222222" header="0.3" footer="0.3"/>
  <pageSetup paperSize="9" scale="90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"/>
  <sheetViews>
    <sheetView workbookViewId="0">
      <selection activeCell="A8" sqref="A8"/>
    </sheetView>
  </sheetViews>
  <sheetFormatPr defaultColWidth="9.33333333333333" defaultRowHeight="12.75" outlineLevelCol="7"/>
  <cols>
    <col min="1" max="1" width="15.3333333333333" style="97" customWidth="1"/>
    <col min="2" max="2" width="18.8333333333333" style="97" customWidth="1"/>
    <col min="3" max="5" width="18.8333333333333" style="1" customWidth="1"/>
    <col min="6" max="6" width="16.1666666666667" style="98" customWidth="1"/>
    <col min="7" max="8" width="18.8333333333333" style="1" customWidth="1"/>
    <col min="9" max="16384" width="9.33333333333333" style="1"/>
  </cols>
  <sheetData>
    <row r="1" ht="20.25" spans="1:1">
      <c r="A1" s="2" t="s">
        <v>48</v>
      </c>
    </row>
    <row r="2" spans="1:8">
      <c r="A2" s="99"/>
      <c r="B2" s="99"/>
      <c r="C2" s="100"/>
      <c r="D2" s="100"/>
      <c r="E2" s="100"/>
      <c r="F2" s="101"/>
      <c r="G2" s="100"/>
      <c r="H2" s="100"/>
    </row>
    <row r="3" ht="20.25" spans="1:8">
      <c r="A3" s="102" t="s">
        <v>49</v>
      </c>
      <c r="B3" s="103"/>
      <c r="C3" s="103"/>
      <c r="D3" s="103"/>
      <c r="E3" s="103"/>
      <c r="F3" s="103"/>
      <c r="G3" s="103"/>
      <c r="H3" s="103"/>
    </row>
    <row r="4" spans="1:8">
      <c r="A4" s="99"/>
      <c r="B4" s="99"/>
      <c r="C4" s="100"/>
      <c r="D4" s="100"/>
      <c r="E4" s="100"/>
      <c r="F4" s="101"/>
      <c r="G4" s="100"/>
      <c r="H4" s="104" t="s">
        <v>29</v>
      </c>
    </row>
    <row r="5" s="96" customFormat="1" ht="13.5" customHeight="1" spans="1:8">
      <c r="A5" s="105" t="s">
        <v>30</v>
      </c>
      <c r="B5" s="105"/>
      <c r="C5" s="106" t="s">
        <v>31</v>
      </c>
      <c r="D5" s="107" t="s">
        <v>50</v>
      </c>
      <c r="E5" s="107" t="s">
        <v>51</v>
      </c>
      <c r="F5" s="108" t="s">
        <v>52</v>
      </c>
      <c r="G5" s="107" t="s">
        <v>53</v>
      </c>
      <c r="H5" s="106" t="s">
        <v>40</v>
      </c>
    </row>
    <row r="6" s="96" customFormat="1" spans="1:8">
      <c r="A6" s="109" t="s">
        <v>41</v>
      </c>
      <c r="B6" s="109" t="s">
        <v>42</v>
      </c>
      <c r="C6" s="110"/>
      <c r="D6" s="110"/>
      <c r="E6" s="110"/>
      <c r="F6" s="111"/>
      <c r="G6" s="110"/>
      <c r="H6" s="110"/>
    </row>
    <row r="7" spans="1:8">
      <c r="A7" s="112">
        <v>201</v>
      </c>
      <c r="B7" s="113"/>
      <c r="C7" s="114">
        <f>C8+C10</f>
        <v>883.36</v>
      </c>
      <c r="D7" s="114">
        <f>D8+D10</f>
        <v>0</v>
      </c>
      <c r="E7" s="114">
        <f>E8+E10</f>
        <v>191.24</v>
      </c>
      <c r="F7" s="115"/>
      <c r="G7" s="114"/>
      <c r="H7" s="114"/>
    </row>
    <row r="8" spans="1:8">
      <c r="A8" s="112">
        <v>20101</v>
      </c>
      <c r="B8" s="113"/>
      <c r="C8" s="114">
        <f>C9</f>
        <v>0</v>
      </c>
      <c r="D8" s="114">
        <f>D9</f>
        <v>0</v>
      </c>
      <c r="E8" s="114">
        <f>E9</f>
        <v>0</v>
      </c>
      <c r="F8" s="115"/>
      <c r="G8" s="114"/>
      <c r="H8" s="114"/>
    </row>
    <row r="9" spans="1:8">
      <c r="A9" s="112">
        <v>2010101</v>
      </c>
      <c r="B9" s="116"/>
      <c r="C9" s="114"/>
      <c r="D9" s="114"/>
      <c r="E9" s="114"/>
      <c r="F9" s="115"/>
      <c r="G9" s="114"/>
      <c r="H9" s="114"/>
    </row>
    <row r="10" spans="1:8">
      <c r="A10" s="112">
        <v>20103</v>
      </c>
      <c r="B10" s="116"/>
      <c r="C10" s="114">
        <f>C11+C12+C13</f>
        <v>883.36</v>
      </c>
      <c r="D10" s="114">
        <f>D12+D13</f>
        <v>0</v>
      </c>
      <c r="E10" s="114">
        <f>E12+E13</f>
        <v>191.24</v>
      </c>
      <c r="F10" s="115"/>
      <c r="G10" s="114"/>
      <c r="H10" s="114"/>
    </row>
    <row r="11" spans="1:8">
      <c r="A11" s="112">
        <v>2010301</v>
      </c>
      <c r="B11" s="116" t="s">
        <v>43</v>
      </c>
      <c r="C11" s="114">
        <f t="shared" ref="C11:C13" si="0">D11+E11</f>
        <v>692.12</v>
      </c>
      <c r="D11" s="114">
        <v>692.12</v>
      </c>
      <c r="E11" s="114"/>
      <c r="F11" s="115"/>
      <c r="G11" s="114"/>
      <c r="H11" s="114"/>
    </row>
    <row r="12" spans="1:8">
      <c r="A12" s="112">
        <v>2010302</v>
      </c>
      <c r="B12" s="116" t="s">
        <v>44</v>
      </c>
      <c r="C12" s="114">
        <f t="shared" si="0"/>
        <v>143</v>
      </c>
      <c r="D12" s="114"/>
      <c r="E12" s="114">
        <v>143</v>
      </c>
      <c r="F12" s="115"/>
      <c r="G12" s="114"/>
      <c r="H12" s="114"/>
    </row>
    <row r="13" spans="1:8">
      <c r="A13" s="112">
        <v>2010302</v>
      </c>
      <c r="B13" s="116" t="s">
        <v>54</v>
      </c>
      <c r="C13" s="114">
        <f t="shared" si="0"/>
        <v>48.24</v>
      </c>
      <c r="D13" s="114"/>
      <c r="E13" s="114">
        <v>48.24</v>
      </c>
      <c r="F13" s="115"/>
      <c r="G13" s="114"/>
      <c r="H13" s="114"/>
    </row>
    <row r="14" spans="1:8">
      <c r="A14" s="117" t="s">
        <v>20</v>
      </c>
      <c r="B14" s="113"/>
      <c r="C14" s="114"/>
      <c r="D14" s="114"/>
      <c r="E14" s="114"/>
      <c r="F14" s="115"/>
      <c r="G14" s="114"/>
      <c r="H14" s="114"/>
    </row>
    <row r="15" spans="1:8">
      <c r="A15" s="112">
        <v>202</v>
      </c>
      <c r="B15" s="113"/>
      <c r="C15" s="114"/>
      <c r="D15" s="114"/>
      <c r="E15" s="114"/>
      <c r="F15" s="115"/>
      <c r="G15" s="114"/>
      <c r="H15" s="114"/>
    </row>
    <row r="16" spans="1:8">
      <c r="A16" s="112">
        <v>20201</v>
      </c>
      <c r="B16" s="113"/>
      <c r="C16" s="114"/>
      <c r="D16" s="114"/>
      <c r="E16" s="114"/>
      <c r="F16" s="115"/>
      <c r="G16" s="114"/>
      <c r="H16" s="114"/>
    </row>
    <row r="17" spans="1:8">
      <c r="A17" s="112">
        <v>2020101</v>
      </c>
      <c r="B17" s="113"/>
      <c r="C17" s="114"/>
      <c r="D17" s="114"/>
      <c r="E17" s="114"/>
      <c r="F17" s="115"/>
      <c r="G17" s="114"/>
      <c r="H17" s="114"/>
    </row>
    <row r="18" spans="1:8">
      <c r="A18" s="112">
        <v>221</v>
      </c>
      <c r="B18" s="113"/>
      <c r="C18" s="114">
        <f>C19</f>
        <v>15.15</v>
      </c>
      <c r="D18" s="114">
        <f>D19</f>
        <v>15.15</v>
      </c>
      <c r="E18" s="114">
        <f>E19</f>
        <v>0</v>
      </c>
      <c r="F18" s="115"/>
      <c r="G18" s="114"/>
      <c r="H18" s="114"/>
    </row>
    <row r="19" spans="1:8">
      <c r="A19" s="112">
        <v>22102</v>
      </c>
      <c r="B19" s="113"/>
      <c r="C19" s="114">
        <f>C20</f>
        <v>15.15</v>
      </c>
      <c r="D19" s="114">
        <f>D20</f>
        <v>15.15</v>
      </c>
      <c r="E19" s="114">
        <f>E20</f>
        <v>0</v>
      </c>
      <c r="F19" s="115"/>
      <c r="G19" s="114"/>
      <c r="H19" s="114"/>
    </row>
    <row r="20" spans="1:8">
      <c r="A20" s="112">
        <v>2210201</v>
      </c>
      <c r="B20" s="116" t="s">
        <v>46</v>
      </c>
      <c r="C20" s="114">
        <f>D20+E20</f>
        <v>15.15</v>
      </c>
      <c r="D20" s="114">
        <v>15.15</v>
      </c>
      <c r="E20" s="114"/>
      <c r="F20" s="115"/>
      <c r="G20" s="114"/>
      <c r="H20" s="114"/>
    </row>
    <row r="21" spans="1:8">
      <c r="A21" s="112" t="s">
        <v>20</v>
      </c>
      <c r="B21" s="113"/>
      <c r="C21" s="114"/>
      <c r="D21" s="114"/>
      <c r="E21" s="114"/>
      <c r="F21" s="115"/>
      <c r="G21" s="114"/>
      <c r="H21" s="114"/>
    </row>
    <row r="22" spans="1:8">
      <c r="A22" s="112"/>
      <c r="B22" s="118" t="s">
        <v>47</v>
      </c>
      <c r="C22" s="114">
        <f>C7+C18</f>
        <v>898.51</v>
      </c>
      <c r="D22" s="114">
        <f>D7+D18</f>
        <v>15.15</v>
      </c>
      <c r="E22" s="114">
        <f>E7+E18</f>
        <v>191.24</v>
      </c>
      <c r="F22" s="115"/>
      <c r="G22" s="114"/>
      <c r="H22" s="114"/>
    </row>
    <row r="23" spans="1:8">
      <c r="A23" s="113"/>
      <c r="B23" s="113"/>
      <c r="C23" s="114"/>
      <c r="D23" s="114"/>
      <c r="E23" s="114"/>
      <c r="F23" s="115"/>
      <c r="G23" s="114"/>
      <c r="H23" s="114"/>
    </row>
    <row r="24" spans="1:8">
      <c r="A24" s="113"/>
      <c r="B24" s="113"/>
      <c r="C24" s="114"/>
      <c r="D24" s="114"/>
      <c r="E24" s="114"/>
      <c r="F24" s="115"/>
      <c r="G24" s="114"/>
      <c r="H24" s="114"/>
    </row>
    <row r="25" spans="1:8">
      <c r="A25" s="113"/>
      <c r="B25" s="113"/>
      <c r="C25" s="114"/>
      <c r="D25" s="114"/>
      <c r="E25" s="114"/>
      <c r="F25" s="115"/>
      <c r="G25" s="114"/>
      <c r="H25" s="114"/>
    </row>
    <row r="26" spans="1:8">
      <c r="A26" s="113"/>
      <c r="B26" s="113"/>
      <c r="C26" s="114"/>
      <c r="D26" s="114"/>
      <c r="E26" s="114"/>
      <c r="F26" s="115"/>
      <c r="G26" s="114"/>
      <c r="H26" s="114"/>
    </row>
  </sheetData>
  <mergeCells count="8">
    <mergeCell ref="A3:H3"/>
    <mergeCell ref="A5:B5"/>
    <mergeCell ref="C5:C6"/>
    <mergeCell ref="D5:D6"/>
    <mergeCell ref="E5:E6"/>
    <mergeCell ref="F5:F6"/>
    <mergeCell ref="G5:G6"/>
    <mergeCell ref="H5:H6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22"/>
  <sheetViews>
    <sheetView workbookViewId="0">
      <selection activeCell="K15" sqref="K15"/>
    </sheetView>
  </sheetViews>
  <sheetFormatPr defaultColWidth="10.6666666666667" defaultRowHeight="12.75"/>
  <cols>
    <col min="1" max="1" width="42.6666666666667" style="73" customWidth="1"/>
    <col min="2" max="2" width="15.6666666666667" style="73" customWidth="1"/>
    <col min="3" max="3" width="22.5" style="73" customWidth="1"/>
    <col min="4" max="5" width="17" style="73" customWidth="1"/>
    <col min="6" max="6" width="18.8333333333333" style="73" customWidth="1"/>
    <col min="7" max="7" width="10.6666666666667" style="73" hidden="1" customWidth="1"/>
    <col min="8" max="8" width="10.6666666666667" style="73"/>
    <col min="9" max="16384" width="10.6666666666667" style="36"/>
  </cols>
  <sheetData>
    <row r="1" ht="24.75" customHeight="1" spans="1:1">
      <c r="A1" s="2" t="s">
        <v>55</v>
      </c>
    </row>
    <row r="2" ht="33" customHeight="1" spans="1:1">
      <c r="A2" s="74" t="s">
        <v>56</v>
      </c>
    </row>
    <row r="3" spans="1:255">
      <c r="A3" s="75"/>
      <c r="C3" s="76" t="s">
        <v>3</v>
      </c>
      <c r="D3" s="76"/>
      <c r="E3" s="76"/>
      <c r="F3" s="76"/>
      <c r="G3" s="76"/>
      <c r="H3" s="76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255">
      <c r="A4" s="77" t="s">
        <v>57</v>
      </c>
      <c r="B4" s="78"/>
      <c r="C4" s="77" t="s">
        <v>58</v>
      </c>
      <c r="D4" s="79"/>
      <c r="E4" s="79"/>
      <c r="F4" s="79"/>
      <c r="H4" s="47" t="s">
        <v>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</row>
    <row r="5" spans="1:255">
      <c r="A5" s="77" t="s">
        <v>7</v>
      </c>
      <c r="B5" s="77" t="s">
        <v>8</v>
      </c>
      <c r="C5" s="77" t="s">
        <v>7</v>
      </c>
      <c r="D5" s="77" t="s">
        <v>47</v>
      </c>
      <c r="E5" s="77" t="s">
        <v>59</v>
      </c>
      <c r="F5" s="77" t="s">
        <v>60</v>
      </c>
      <c r="H5" s="49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</row>
    <row r="6" spans="1:255">
      <c r="A6" s="80" t="s">
        <v>61</v>
      </c>
      <c r="B6" s="81">
        <v>898.51</v>
      </c>
      <c r="C6" s="82" t="s">
        <v>10</v>
      </c>
      <c r="D6" s="83">
        <v>898.51</v>
      </c>
      <c r="E6" s="83">
        <v>898.51</v>
      </c>
      <c r="F6" s="83"/>
      <c r="H6" s="8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</row>
    <row r="7" spans="1:255">
      <c r="A7" s="80" t="s">
        <v>62</v>
      </c>
      <c r="B7" s="81">
        <v>850.27</v>
      </c>
      <c r="C7" s="85" t="s">
        <v>12</v>
      </c>
      <c r="D7" s="83"/>
      <c r="E7" s="83"/>
      <c r="F7" s="83"/>
      <c r="H7" s="84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</row>
    <row r="8" spans="1:255">
      <c r="A8" s="86" t="s">
        <v>63</v>
      </c>
      <c r="B8" s="81">
        <v>850.27</v>
      </c>
      <c r="C8" s="85" t="s">
        <v>14</v>
      </c>
      <c r="D8" s="83"/>
      <c r="E8" s="83"/>
      <c r="F8" s="83"/>
      <c r="H8" s="8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</row>
    <row r="9" spans="1:255">
      <c r="A9" s="80" t="s">
        <v>64</v>
      </c>
      <c r="B9" s="81">
        <v>48.24</v>
      </c>
      <c r="C9" s="85" t="s">
        <v>16</v>
      </c>
      <c r="D9" s="83"/>
      <c r="E9" s="83"/>
      <c r="F9" s="83"/>
      <c r="H9" s="84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</row>
    <row r="10" spans="1:255">
      <c r="A10" s="80" t="s">
        <v>65</v>
      </c>
      <c r="B10" s="80"/>
      <c r="C10" s="85" t="s">
        <v>18</v>
      </c>
      <c r="D10" s="83"/>
      <c r="E10" s="83"/>
      <c r="F10" s="83"/>
      <c r="H10" s="84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</row>
    <row r="11" spans="1:255">
      <c r="A11" s="80"/>
      <c r="B11" s="80"/>
      <c r="C11" s="87" t="s">
        <v>20</v>
      </c>
      <c r="D11" s="83"/>
      <c r="E11" s="83"/>
      <c r="F11" s="83"/>
      <c r="H11" s="84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</row>
    <row r="12" spans="1:255">
      <c r="A12" s="80"/>
      <c r="B12" s="80"/>
      <c r="C12" s="87"/>
      <c r="D12" s="83"/>
      <c r="E12" s="83"/>
      <c r="F12" s="83"/>
      <c r="H12" s="84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</row>
    <row r="13" spans="1:255">
      <c r="A13" s="80" t="s">
        <v>66</v>
      </c>
      <c r="B13" s="81">
        <f>B14+B18</f>
        <v>943.79</v>
      </c>
      <c r="C13" s="85"/>
      <c r="D13" s="83"/>
      <c r="E13" s="83"/>
      <c r="F13" s="83"/>
      <c r="H13" s="84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</row>
    <row r="14" spans="1:255">
      <c r="A14" s="80" t="s">
        <v>62</v>
      </c>
      <c r="B14" s="81">
        <f>B15+B16</f>
        <v>943.79</v>
      </c>
      <c r="C14" s="85"/>
      <c r="D14" s="83"/>
      <c r="E14" s="83"/>
      <c r="F14" s="83"/>
      <c r="H14" s="84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</row>
    <row r="15" spans="1:255">
      <c r="A15" s="86" t="s">
        <v>63</v>
      </c>
      <c r="B15" s="81">
        <v>754.68</v>
      </c>
      <c r="C15" s="83"/>
      <c r="D15" s="83"/>
      <c r="E15" s="83"/>
      <c r="F15" s="83"/>
      <c r="H15" s="84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</row>
    <row r="16" spans="1:255">
      <c r="A16" s="80" t="s">
        <v>67</v>
      </c>
      <c r="B16" s="81">
        <v>189.11</v>
      </c>
      <c r="C16" s="83"/>
      <c r="D16" s="83"/>
      <c r="E16" s="83"/>
      <c r="F16" s="83"/>
      <c r="H16" s="84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</row>
    <row r="17" spans="1:255">
      <c r="A17" s="80" t="s">
        <v>65</v>
      </c>
      <c r="B17" s="80"/>
      <c r="C17" s="83"/>
      <c r="D17" s="83"/>
      <c r="E17" s="83"/>
      <c r="F17" s="83"/>
      <c r="H17" s="84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</row>
    <row r="18" spans="1:255">
      <c r="A18" s="80"/>
      <c r="B18" s="81"/>
      <c r="C18" s="88" t="s">
        <v>68</v>
      </c>
      <c r="D18" s="83">
        <v>943.79</v>
      </c>
      <c r="E18" s="83"/>
      <c r="F18" s="83"/>
      <c r="H18" s="84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>
      <c r="A19" s="80"/>
      <c r="B19" s="80"/>
      <c r="C19" s="83"/>
      <c r="D19" s="83"/>
      <c r="E19" s="83"/>
      <c r="F19" s="83"/>
      <c r="H19" s="84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>
      <c r="A20" s="80"/>
      <c r="B20" s="80"/>
      <c r="C20" s="83"/>
      <c r="D20" s="83"/>
      <c r="E20" s="83"/>
      <c r="F20" s="83"/>
      <c r="H20" s="84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</row>
    <row r="21" spans="1:255">
      <c r="A21" s="80"/>
      <c r="B21" s="80"/>
      <c r="C21" s="89"/>
      <c r="D21" s="83"/>
      <c r="E21" s="83"/>
      <c r="F21" s="83"/>
      <c r="H21" s="84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</row>
    <row r="22" spans="1:255">
      <c r="A22" s="77" t="s">
        <v>69</v>
      </c>
      <c r="B22" s="90">
        <f>B6+B13</f>
        <v>1842.3</v>
      </c>
      <c r="C22" s="91" t="s">
        <v>70</v>
      </c>
      <c r="D22" s="92">
        <f>D6+D18</f>
        <v>1842.3</v>
      </c>
      <c r="E22" s="93"/>
      <c r="F22" s="93"/>
      <c r="G22" s="94"/>
      <c r="H22" s="95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</row>
  </sheetData>
  <mergeCells count="6">
    <mergeCell ref="A2:F2"/>
    <mergeCell ref="A3:B3"/>
    <mergeCell ref="C3:H3"/>
    <mergeCell ref="A4:B4"/>
    <mergeCell ref="C4:F4"/>
    <mergeCell ref="H4:H5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5"/>
  <sheetViews>
    <sheetView workbookViewId="0">
      <selection activeCell="L8" sqref="L8"/>
    </sheetView>
  </sheetViews>
  <sheetFormatPr defaultColWidth="9.33333333333333" defaultRowHeight="12.75"/>
  <cols>
    <col min="1" max="3" width="5.66666666666667" style="58" customWidth="1"/>
    <col min="4" max="4" width="19" style="15" customWidth="1"/>
    <col min="5" max="10" width="18" style="15" customWidth="1"/>
    <col min="11" max="16384" width="9.33333333333333" style="15"/>
  </cols>
  <sheetData>
    <row r="1" ht="20.25" spans="1:1">
      <c r="A1" s="2" t="s">
        <v>71</v>
      </c>
    </row>
    <row r="2" s="11" customFormat="1" spans="1:3">
      <c r="A2" s="59"/>
      <c r="B2" s="59"/>
      <c r="C2" s="59"/>
    </row>
    <row r="3" ht="30" customHeight="1" spans="1:10">
      <c r="A3" s="19" t="s">
        <v>72</v>
      </c>
      <c r="B3" s="19"/>
      <c r="C3" s="19"/>
      <c r="D3" s="20"/>
      <c r="E3" s="20"/>
      <c r="F3" s="20"/>
      <c r="G3" s="20"/>
      <c r="H3" s="20"/>
      <c r="I3" s="71"/>
      <c r="J3" s="71"/>
    </row>
    <row r="4" spans="1:10">
      <c r="A4" s="60" t="s">
        <v>73</v>
      </c>
      <c r="B4" s="60"/>
      <c r="C4" s="60"/>
      <c r="D4" s="21"/>
      <c r="E4" s="21"/>
      <c r="F4" s="21"/>
      <c r="G4" s="21"/>
      <c r="H4" s="21"/>
      <c r="I4" s="21"/>
      <c r="J4" s="72" t="s">
        <v>3</v>
      </c>
    </row>
    <row r="5" s="13" customFormat="1" ht="20.1" customHeight="1" spans="1:10">
      <c r="A5" s="61" t="s">
        <v>74</v>
      </c>
      <c r="B5" s="61"/>
      <c r="C5" s="61"/>
      <c r="D5" s="47" t="s">
        <v>75</v>
      </c>
      <c r="E5" s="47" t="s">
        <v>76</v>
      </c>
      <c r="F5" s="47" t="s">
        <v>50</v>
      </c>
      <c r="G5" s="25" t="s">
        <v>51</v>
      </c>
      <c r="H5" s="25"/>
      <c r="I5" s="25"/>
      <c r="J5" s="47" t="s">
        <v>6</v>
      </c>
    </row>
    <row r="6" s="13" customFormat="1" ht="20.1" customHeight="1" spans="1:10">
      <c r="A6" s="61" t="s">
        <v>77</v>
      </c>
      <c r="B6" s="61" t="s">
        <v>78</v>
      </c>
      <c r="C6" s="61" t="s">
        <v>79</v>
      </c>
      <c r="D6" s="49"/>
      <c r="E6" s="49"/>
      <c r="F6" s="49"/>
      <c r="G6" s="25" t="s">
        <v>80</v>
      </c>
      <c r="H6" s="25" t="s">
        <v>81</v>
      </c>
      <c r="I6" s="25" t="s">
        <v>82</v>
      </c>
      <c r="J6" s="49"/>
    </row>
    <row r="7" s="13" customFormat="1" ht="20.1" customHeight="1" spans="1:10">
      <c r="A7" s="62" t="s">
        <v>47</v>
      </c>
      <c r="B7" s="63"/>
      <c r="C7" s="63"/>
      <c r="D7" s="64"/>
      <c r="E7" s="25">
        <f t="shared" ref="E7:I7" si="0">E8+E13</f>
        <v>850.27</v>
      </c>
      <c r="F7" s="25">
        <f t="shared" si="0"/>
        <v>707.27</v>
      </c>
      <c r="G7" s="25">
        <f t="shared" si="0"/>
        <v>143</v>
      </c>
      <c r="H7" s="25">
        <f t="shared" si="0"/>
        <v>143</v>
      </c>
      <c r="I7" s="25">
        <f t="shared" si="0"/>
        <v>0</v>
      </c>
      <c r="J7" s="25"/>
    </row>
    <row r="8" ht="20.1" customHeight="1" spans="1:10">
      <c r="A8" s="56">
        <v>201</v>
      </c>
      <c r="B8" s="56"/>
      <c r="C8" s="56"/>
      <c r="D8" s="65" t="s">
        <v>83</v>
      </c>
      <c r="E8" s="31">
        <f t="shared" ref="E8:I8" si="1">E9+E10</f>
        <v>835.12</v>
      </c>
      <c r="F8" s="31">
        <f t="shared" si="1"/>
        <v>692.12</v>
      </c>
      <c r="G8" s="31">
        <f t="shared" si="1"/>
        <v>143</v>
      </c>
      <c r="H8" s="31">
        <f t="shared" si="1"/>
        <v>143</v>
      </c>
      <c r="I8" s="31">
        <f t="shared" si="1"/>
        <v>0</v>
      </c>
      <c r="J8" s="31"/>
    </row>
    <row r="9" ht="20.1" customHeight="1" spans="1:10">
      <c r="A9" s="56">
        <v>201</v>
      </c>
      <c r="B9" s="56" t="s">
        <v>84</v>
      </c>
      <c r="C9" s="56"/>
      <c r="D9" s="65" t="s">
        <v>85</v>
      </c>
      <c r="E9" s="31"/>
      <c r="F9" s="31"/>
      <c r="G9" s="31"/>
      <c r="H9" s="31"/>
      <c r="I9" s="31"/>
      <c r="J9" s="31"/>
    </row>
    <row r="10" ht="20.1" customHeight="1" spans="1:10">
      <c r="A10" s="56" t="s">
        <v>86</v>
      </c>
      <c r="B10" s="56" t="s">
        <v>84</v>
      </c>
      <c r="C10" s="56" t="s">
        <v>84</v>
      </c>
      <c r="D10" s="65" t="s">
        <v>43</v>
      </c>
      <c r="E10" s="31">
        <f>F10+G10</f>
        <v>835.12</v>
      </c>
      <c r="F10" s="31">
        <v>692.12</v>
      </c>
      <c r="G10" s="31">
        <f>H10+I10</f>
        <v>143</v>
      </c>
      <c r="H10" s="31">
        <v>143</v>
      </c>
      <c r="I10" s="31"/>
      <c r="J10" s="31"/>
    </row>
    <row r="11" ht="20.1" customHeight="1" spans="1:10">
      <c r="A11" s="56" t="s">
        <v>20</v>
      </c>
      <c r="B11" s="56" t="s">
        <v>20</v>
      </c>
      <c r="C11" s="56" t="s">
        <v>20</v>
      </c>
      <c r="D11" s="66" t="s">
        <v>20</v>
      </c>
      <c r="E11" s="31"/>
      <c r="F11" s="31"/>
      <c r="G11" s="31"/>
      <c r="H11" s="31"/>
      <c r="I11" s="31"/>
      <c r="J11" s="31"/>
    </row>
    <row r="12" ht="20.1" customHeight="1" spans="1:10">
      <c r="A12" s="56" t="s">
        <v>20</v>
      </c>
      <c r="B12" s="56" t="s">
        <v>20</v>
      </c>
      <c r="C12" s="56" t="s">
        <v>20</v>
      </c>
      <c r="D12" s="66" t="s">
        <v>20</v>
      </c>
      <c r="E12" s="31"/>
      <c r="F12" s="31"/>
      <c r="G12" s="31"/>
      <c r="H12" s="31"/>
      <c r="I12" s="31"/>
      <c r="J12" s="31"/>
    </row>
    <row r="13" ht="20.1" customHeight="1" spans="1:10">
      <c r="A13" s="56" t="s">
        <v>87</v>
      </c>
      <c r="B13" s="56"/>
      <c r="C13" s="56"/>
      <c r="D13" s="65" t="s">
        <v>88</v>
      </c>
      <c r="E13" s="31">
        <f t="shared" ref="E13:I13" si="2">E14+E15</f>
        <v>15.15</v>
      </c>
      <c r="F13" s="31">
        <f t="shared" si="2"/>
        <v>15.15</v>
      </c>
      <c r="G13" s="31">
        <f t="shared" si="2"/>
        <v>0</v>
      </c>
      <c r="H13" s="31">
        <f t="shared" si="2"/>
        <v>0</v>
      </c>
      <c r="I13" s="31">
        <f t="shared" si="2"/>
        <v>0</v>
      </c>
      <c r="J13" s="31"/>
    </row>
    <row r="14" ht="20.1" customHeight="1" spans="1:10">
      <c r="A14" s="56" t="s">
        <v>87</v>
      </c>
      <c r="B14" s="56" t="s">
        <v>89</v>
      </c>
      <c r="C14" s="56"/>
      <c r="D14" s="65" t="s">
        <v>90</v>
      </c>
      <c r="E14" s="31"/>
      <c r="F14" s="31"/>
      <c r="G14" s="31"/>
      <c r="H14" s="31"/>
      <c r="I14" s="31"/>
      <c r="J14" s="31"/>
    </row>
    <row r="15" ht="20.1" customHeight="1" spans="1:10">
      <c r="A15" s="56" t="s">
        <v>87</v>
      </c>
      <c r="B15" s="56" t="s">
        <v>89</v>
      </c>
      <c r="C15" s="56" t="s">
        <v>84</v>
      </c>
      <c r="D15" s="65" t="s">
        <v>46</v>
      </c>
      <c r="E15" s="31">
        <f>F15+G15</f>
        <v>15.15</v>
      </c>
      <c r="F15" s="31">
        <v>15.15</v>
      </c>
      <c r="G15" s="31"/>
      <c r="H15" s="31"/>
      <c r="I15" s="31"/>
      <c r="J15" s="31"/>
    </row>
    <row r="16" ht="20.1" customHeight="1" spans="1:10">
      <c r="A16" s="56" t="s">
        <v>20</v>
      </c>
      <c r="B16" s="56" t="s">
        <v>20</v>
      </c>
      <c r="C16" s="56" t="s">
        <v>20</v>
      </c>
      <c r="D16" s="66" t="s">
        <v>20</v>
      </c>
      <c r="E16" s="31"/>
      <c r="F16" s="31"/>
      <c r="G16" s="31"/>
      <c r="H16" s="31"/>
      <c r="I16" s="31"/>
      <c r="J16" s="31"/>
    </row>
    <row r="17" ht="20.1" customHeight="1" spans="1:10">
      <c r="A17" s="56" t="s">
        <v>20</v>
      </c>
      <c r="B17" s="56" t="s">
        <v>20</v>
      </c>
      <c r="C17" s="56" t="s">
        <v>20</v>
      </c>
      <c r="D17" s="66" t="s">
        <v>20</v>
      </c>
      <c r="E17" s="31"/>
      <c r="F17" s="31"/>
      <c r="G17" s="31"/>
      <c r="H17" s="31"/>
      <c r="I17" s="31"/>
      <c r="J17" s="31"/>
    </row>
    <row r="18" ht="20.1" customHeight="1" spans="1:10">
      <c r="A18" s="56" t="s">
        <v>20</v>
      </c>
      <c r="B18" s="56" t="s">
        <v>20</v>
      </c>
      <c r="C18" s="56" t="s">
        <v>20</v>
      </c>
      <c r="D18" s="66" t="s">
        <v>20</v>
      </c>
      <c r="E18" s="31"/>
      <c r="F18" s="31"/>
      <c r="G18" s="31"/>
      <c r="H18" s="31"/>
      <c r="I18" s="31"/>
      <c r="J18" s="31"/>
    </row>
    <row r="19" ht="20.1" customHeight="1" spans="1:10">
      <c r="A19" s="56" t="s">
        <v>20</v>
      </c>
      <c r="B19" s="56" t="s">
        <v>20</v>
      </c>
      <c r="C19" s="56" t="s">
        <v>20</v>
      </c>
      <c r="D19" s="66" t="s">
        <v>20</v>
      </c>
      <c r="E19" s="31"/>
      <c r="F19" s="31"/>
      <c r="G19" s="31"/>
      <c r="H19" s="31"/>
      <c r="I19" s="31"/>
      <c r="J19" s="31"/>
    </row>
    <row r="20" ht="20.1" customHeight="1" spans="1:10">
      <c r="A20" s="56"/>
      <c r="B20" s="56"/>
      <c r="C20" s="56"/>
      <c r="D20" s="25" t="s">
        <v>47</v>
      </c>
      <c r="E20" s="31">
        <f t="shared" ref="E20:I20" si="3">E7</f>
        <v>850.27</v>
      </c>
      <c r="F20" s="31">
        <f t="shared" si="3"/>
        <v>707.27</v>
      </c>
      <c r="G20" s="31">
        <f t="shared" si="3"/>
        <v>143</v>
      </c>
      <c r="H20" s="31">
        <f t="shared" si="3"/>
        <v>143</v>
      </c>
      <c r="I20" s="31">
        <f t="shared" si="3"/>
        <v>0</v>
      </c>
      <c r="J20" s="31"/>
    </row>
    <row r="21" spans="1:3">
      <c r="A21" s="67"/>
      <c r="B21" s="67"/>
      <c r="C21" s="67"/>
    </row>
    <row r="22" spans="1:3">
      <c r="A22" s="68"/>
      <c r="B22" s="68"/>
      <c r="C22" s="68"/>
    </row>
    <row r="23" spans="1:3">
      <c r="A23" s="69"/>
      <c r="B23" s="70"/>
      <c r="C23" s="70"/>
    </row>
    <row r="24" spans="1:3">
      <c r="A24" s="68"/>
      <c r="B24" s="68"/>
      <c r="C24" s="68"/>
    </row>
    <row r="25" spans="1:3">
      <c r="A25" s="70"/>
      <c r="B25" s="70"/>
      <c r="C25" s="70"/>
    </row>
  </sheetData>
  <mergeCells count="8">
    <mergeCell ref="A3:J3"/>
    <mergeCell ref="A5:C5"/>
    <mergeCell ref="G5:I5"/>
    <mergeCell ref="A7:D7"/>
    <mergeCell ref="D5:D6"/>
    <mergeCell ref="E5:E6"/>
    <mergeCell ref="F5:F6"/>
    <mergeCell ref="J5:J6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5"/>
  <sheetViews>
    <sheetView topLeftCell="A10" workbookViewId="0">
      <selection activeCell="H26" sqref="H26"/>
    </sheetView>
  </sheetViews>
  <sheetFormatPr defaultColWidth="9.33333333333333" defaultRowHeight="12.75" outlineLevelCol="7"/>
  <cols>
    <col min="1" max="1" width="20.5" customWidth="1"/>
    <col min="2" max="2" width="37.3333333333333" customWidth="1"/>
    <col min="3" max="6" width="22.1666666666667" customWidth="1"/>
  </cols>
  <sheetData>
    <row r="1" ht="20.25" spans="1:1">
      <c r="A1" s="2" t="s">
        <v>91</v>
      </c>
    </row>
    <row r="2" ht="18.75" spans="1:6">
      <c r="A2" s="39" t="s">
        <v>92</v>
      </c>
      <c r="B2" s="39"/>
      <c r="C2" s="39"/>
      <c r="D2" s="39"/>
      <c r="E2" s="39"/>
      <c r="F2" s="39"/>
    </row>
    <row r="3" ht="22.5" spans="1:6">
      <c r="A3" s="40" t="s">
        <v>93</v>
      </c>
      <c r="B3" s="40"/>
      <c r="C3" s="41"/>
      <c r="D3" s="41"/>
      <c r="F3" s="42" t="s">
        <v>3</v>
      </c>
    </row>
    <row r="4" spans="1:6">
      <c r="A4" s="43" t="s">
        <v>94</v>
      </c>
      <c r="B4" s="44"/>
      <c r="C4" s="45" t="s">
        <v>50</v>
      </c>
      <c r="D4" s="46"/>
      <c r="E4" s="44"/>
      <c r="F4" s="47" t="s">
        <v>6</v>
      </c>
    </row>
    <row r="5" spans="1:8">
      <c r="A5" s="48" t="s">
        <v>41</v>
      </c>
      <c r="B5" s="48" t="s">
        <v>42</v>
      </c>
      <c r="C5" s="48" t="s">
        <v>31</v>
      </c>
      <c r="D5" s="48" t="s">
        <v>95</v>
      </c>
      <c r="E5" s="48" t="s">
        <v>96</v>
      </c>
      <c r="F5" s="49"/>
      <c r="H5" s="50"/>
    </row>
    <row r="6" spans="1:6">
      <c r="A6" s="51"/>
      <c r="B6" s="48" t="s">
        <v>97</v>
      </c>
      <c r="C6" s="51">
        <f>C7+C8+C9</f>
        <v>170.54</v>
      </c>
      <c r="D6" s="51">
        <f>D7+D8+D9</f>
        <v>170.54</v>
      </c>
      <c r="E6" s="51"/>
      <c r="F6" s="52"/>
    </row>
    <row r="7" spans="1:6">
      <c r="A7" s="53">
        <v>30101</v>
      </c>
      <c r="B7" s="53" t="s">
        <v>98</v>
      </c>
      <c r="C7" s="51">
        <f t="shared" ref="C7:C24" si="0">D7+E7</f>
        <v>32.64</v>
      </c>
      <c r="D7" s="51">
        <v>32.64</v>
      </c>
      <c r="E7" s="51"/>
      <c r="F7" s="52"/>
    </row>
    <row r="8" spans="1:6">
      <c r="A8" s="53">
        <v>30102</v>
      </c>
      <c r="B8" s="53" t="s">
        <v>99</v>
      </c>
      <c r="C8" s="51">
        <f t="shared" si="0"/>
        <v>135.18</v>
      </c>
      <c r="D8" s="51">
        <v>135.18</v>
      </c>
      <c r="E8" s="51"/>
      <c r="F8" s="52"/>
    </row>
    <row r="9" spans="1:6">
      <c r="A9" s="53">
        <v>30103</v>
      </c>
      <c r="B9" s="54" t="s">
        <v>100</v>
      </c>
      <c r="C9" s="51">
        <f t="shared" si="0"/>
        <v>2.72</v>
      </c>
      <c r="D9" s="51">
        <v>2.72</v>
      </c>
      <c r="E9" s="51"/>
      <c r="F9" s="52"/>
    </row>
    <row r="10" spans="1:6">
      <c r="A10" s="55" t="s">
        <v>20</v>
      </c>
      <c r="B10" s="56" t="s">
        <v>20</v>
      </c>
      <c r="C10" s="51"/>
      <c r="D10" s="51"/>
      <c r="E10" s="51"/>
      <c r="F10" s="52"/>
    </row>
    <row r="11" spans="1:6">
      <c r="A11" s="53"/>
      <c r="B11" s="48" t="s">
        <v>101</v>
      </c>
      <c r="C11" s="51">
        <f>SUM(C12:C24)</f>
        <v>61.44</v>
      </c>
      <c r="D11" s="51">
        <f>SUM(D12:D24)</f>
        <v>14.04</v>
      </c>
      <c r="E11" s="51">
        <f>SUM(E12:E24)</f>
        <v>47.4</v>
      </c>
      <c r="F11" s="52"/>
    </row>
    <row r="12" spans="1:6">
      <c r="A12" s="53" t="s">
        <v>102</v>
      </c>
      <c r="B12" s="53" t="s">
        <v>103</v>
      </c>
      <c r="C12" s="51">
        <f t="shared" si="0"/>
        <v>3.35</v>
      </c>
      <c r="D12" s="51"/>
      <c r="E12" s="51">
        <v>3.35</v>
      </c>
      <c r="F12" s="52"/>
    </row>
    <row r="13" spans="1:6">
      <c r="A13" s="53" t="s">
        <v>104</v>
      </c>
      <c r="B13" s="54" t="s">
        <v>105</v>
      </c>
      <c r="C13" s="51">
        <f t="shared" si="0"/>
        <v>0.25</v>
      </c>
      <c r="D13" s="51"/>
      <c r="E13" s="51">
        <v>0.25</v>
      </c>
      <c r="F13" s="52"/>
    </row>
    <row r="14" spans="1:6">
      <c r="A14" s="53" t="s">
        <v>106</v>
      </c>
      <c r="B14" s="54" t="s">
        <v>107</v>
      </c>
      <c r="C14" s="51">
        <f t="shared" si="0"/>
        <v>0.92</v>
      </c>
      <c r="D14" s="51"/>
      <c r="E14" s="51">
        <v>0.92</v>
      </c>
      <c r="F14" s="52"/>
    </row>
    <row r="15" spans="1:6">
      <c r="A15" s="53" t="s">
        <v>108</v>
      </c>
      <c r="B15" s="54" t="s">
        <v>109</v>
      </c>
      <c r="C15" s="51">
        <f t="shared" si="0"/>
        <v>3</v>
      </c>
      <c r="D15" s="51"/>
      <c r="E15" s="51">
        <v>3</v>
      </c>
      <c r="F15" s="52"/>
    </row>
    <row r="16" spans="1:6">
      <c r="A16" s="53" t="s">
        <v>110</v>
      </c>
      <c r="B16" s="54" t="s">
        <v>111</v>
      </c>
      <c r="C16" s="51">
        <f t="shared" si="0"/>
        <v>0.95</v>
      </c>
      <c r="D16" s="51"/>
      <c r="E16" s="51">
        <v>0.95</v>
      </c>
      <c r="F16" s="52"/>
    </row>
    <row r="17" spans="1:6">
      <c r="A17" s="53" t="s">
        <v>112</v>
      </c>
      <c r="B17" s="54" t="s">
        <v>113</v>
      </c>
      <c r="C17" s="51">
        <f t="shared" si="0"/>
        <v>13</v>
      </c>
      <c r="D17" s="51"/>
      <c r="E17" s="51">
        <v>13</v>
      </c>
      <c r="F17" s="52"/>
    </row>
    <row r="18" spans="1:6">
      <c r="A18" s="53" t="s">
        <v>114</v>
      </c>
      <c r="B18" s="54" t="s">
        <v>115</v>
      </c>
      <c r="C18" s="51">
        <f t="shared" si="0"/>
        <v>2.3</v>
      </c>
      <c r="D18" s="51"/>
      <c r="E18" s="51">
        <v>2.3</v>
      </c>
      <c r="F18" s="52"/>
    </row>
    <row r="19" spans="1:6">
      <c r="A19" s="53" t="s">
        <v>116</v>
      </c>
      <c r="B19" s="54" t="s">
        <v>117</v>
      </c>
      <c r="C19" s="51">
        <f t="shared" si="0"/>
        <v>6</v>
      </c>
      <c r="D19" s="51"/>
      <c r="E19" s="51">
        <v>6</v>
      </c>
      <c r="F19" s="52"/>
    </row>
    <row r="20" spans="1:6">
      <c r="A20" s="53" t="s">
        <v>118</v>
      </c>
      <c r="B20" s="54" t="s">
        <v>119</v>
      </c>
      <c r="C20" s="51">
        <f t="shared" si="0"/>
        <v>1.5</v>
      </c>
      <c r="D20" s="51"/>
      <c r="E20" s="51">
        <v>1.5</v>
      </c>
      <c r="F20" s="52"/>
    </row>
    <row r="21" spans="1:6">
      <c r="A21" s="53" t="s">
        <v>120</v>
      </c>
      <c r="B21" s="54" t="s">
        <v>121</v>
      </c>
      <c r="C21" s="51">
        <f t="shared" si="0"/>
        <v>1.5</v>
      </c>
      <c r="D21" s="51"/>
      <c r="E21" s="51">
        <v>1.5</v>
      </c>
      <c r="F21" s="52"/>
    </row>
    <row r="22" spans="1:6">
      <c r="A22" s="53" t="s">
        <v>122</v>
      </c>
      <c r="B22" s="54" t="s">
        <v>123</v>
      </c>
      <c r="C22" s="51">
        <f t="shared" si="0"/>
        <v>2.74</v>
      </c>
      <c r="D22" s="51"/>
      <c r="E22" s="51">
        <v>2.74</v>
      </c>
      <c r="F22" s="52"/>
    </row>
    <row r="23" spans="1:6">
      <c r="A23" s="53" t="s">
        <v>124</v>
      </c>
      <c r="B23" s="54" t="s">
        <v>125</v>
      </c>
      <c r="C23" s="51">
        <f t="shared" si="0"/>
        <v>11.89</v>
      </c>
      <c r="D23" s="51"/>
      <c r="E23" s="51">
        <v>11.89</v>
      </c>
      <c r="F23" s="52"/>
    </row>
    <row r="24" spans="1:6">
      <c r="A24" s="53" t="s">
        <v>126</v>
      </c>
      <c r="B24" s="54" t="s">
        <v>127</v>
      </c>
      <c r="C24" s="51">
        <f t="shared" si="0"/>
        <v>14.04</v>
      </c>
      <c r="D24" s="51">
        <v>14.04</v>
      </c>
      <c r="E24" s="51"/>
      <c r="F24" s="52"/>
    </row>
    <row r="25" spans="1:6">
      <c r="A25" s="55" t="s">
        <v>20</v>
      </c>
      <c r="B25" s="55" t="s">
        <v>20</v>
      </c>
      <c r="C25" s="57"/>
      <c r="D25" s="57"/>
      <c r="E25" s="57"/>
      <c r="F25" s="52"/>
    </row>
    <row r="26" spans="1:6">
      <c r="A26" s="53"/>
      <c r="B26" s="48" t="s">
        <v>128</v>
      </c>
      <c r="C26" s="51">
        <f>C27+C28+C29</f>
        <v>475.29</v>
      </c>
      <c r="D26" s="51">
        <f>D27+D28+D29</f>
        <v>475.29</v>
      </c>
      <c r="E26" s="51"/>
      <c r="F26" s="52"/>
    </row>
    <row r="27" spans="1:6">
      <c r="A27" s="53">
        <v>30301</v>
      </c>
      <c r="B27" s="53" t="s">
        <v>129</v>
      </c>
      <c r="C27" s="51">
        <f t="shared" ref="C27:C29" si="1">D27+E27</f>
        <v>15.77</v>
      </c>
      <c r="D27" s="51">
        <v>15.77</v>
      </c>
      <c r="E27" s="51"/>
      <c r="F27" s="52"/>
    </row>
    <row r="28" spans="1:6">
      <c r="A28" s="53">
        <v>30302</v>
      </c>
      <c r="B28" s="53" t="s">
        <v>130</v>
      </c>
      <c r="C28" s="51">
        <f t="shared" si="1"/>
        <v>444.37</v>
      </c>
      <c r="D28" s="51">
        <v>444.37</v>
      </c>
      <c r="E28" s="51"/>
      <c r="F28" s="52"/>
    </row>
    <row r="29" spans="1:6">
      <c r="A29" s="53">
        <v>30311</v>
      </c>
      <c r="B29" s="54" t="s">
        <v>46</v>
      </c>
      <c r="C29" s="51">
        <f t="shared" si="1"/>
        <v>15.15</v>
      </c>
      <c r="D29" s="51">
        <v>15.15</v>
      </c>
      <c r="E29" s="51"/>
      <c r="F29" s="52"/>
    </row>
    <row r="30" spans="1:6">
      <c r="A30" s="55" t="s">
        <v>20</v>
      </c>
      <c r="B30" s="55" t="s">
        <v>20</v>
      </c>
      <c r="C30" s="51"/>
      <c r="D30" s="51"/>
      <c r="E30" s="51"/>
      <c r="F30" s="52"/>
    </row>
    <row r="31" spans="1:6">
      <c r="A31" s="53"/>
      <c r="B31" s="48" t="s">
        <v>131</v>
      </c>
      <c r="C31" s="57"/>
      <c r="D31" s="57"/>
      <c r="E31" s="57"/>
      <c r="F31" s="52"/>
    </row>
    <row r="32" spans="1:6">
      <c r="A32" s="53">
        <v>31002</v>
      </c>
      <c r="B32" s="53" t="s">
        <v>132</v>
      </c>
      <c r="C32" s="57"/>
      <c r="D32" s="57"/>
      <c r="E32" s="57"/>
      <c r="F32" s="52"/>
    </row>
    <row r="33" spans="1:6">
      <c r="A33" s="55" t="s">
        <v>20</v>
      </c>
      <c r="B33" s="55" t="s">
        <v>20</v>
      </c>
      <c r="C33" s="57"/>
      <c r="D33" s="57"/>
      <c r="E33" s="57"/>
      <c r="F33" s="52"/>
    </row>
    <row r="34" spans="1:6">
      <c r="A34" s="51"/>
      <c r="B34" s="48" t="s">
        <v>31</v>
      </c>
      <c r="C34" s="51">
        <f>C6+C11+C26</f>
        <v>707.27</v>
      </c>
      <c r="D34" s="51">
        <f>D6+D11+D26</f>
        <v>659.87</v>
      </c>
      <c r="E34" s="51">
        <f>E6+E11+E26</f>
        <v>47.4</v>
      </c>
      <c r="F34" s="52"/>
    </row>
    <row r="35" spans="1:1">
      <c r="A35" s="50"/>
    </row>
  </sheetData>
  <mergeCells count="5">
    <mergeCell ref="A2:F2"/>
    <mergeCell ref="A3:B3"/>
    <mergeCell ref="A4:B4"/>
    <mergeCell ref="C4:E4"/>
    <mergeCell ref="F4:F5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6"/>
  <sheetViews>
    <sheetView tabSelected="1" workbookViewId="0">
      <selection activeCell="G13" sqref="G13"/>
    </sheetView>
  </sheetViews>
  <sheetFormatPr defaultColWidth="9.33333333333333" defaultRowHeight="12.75"/>
  <cols>
    <col min="1" max="1" width="29.6666666666667" style="15" customWidth="1"/>
    <col min="2" max="2" width="17.1666666666667" style="15" customWidth="1"/>
    <col min="3" max="3" width="17.1666666666667" style="16" customWidth="1"/>
    <col min="4" max="4" width="23.1666666666667" style="16" customWidth="1"/>
    <col min="5" max="5" width="42.6666666666667" style="16" customWidth="1"/>
    <col min="6" max="6" width="21.3333333333333" style="15" customWidth="1"/>
    <col min="7" max="7" width="14" style="15" customWidth="1"/>
    <col min="8" max="8" width="9.33333333333333" style="15"/>
    <col min="9" max="9" width="9.33333333333333" style="15" hidden="1" customWidth="1"/>
    <col min="10" max="16384" width="9.33333333333333" style="15"/>
  </cols>
  <sheetData>
    <row r="1" ht="20.25" spans="1:2">
      <c r="A1" s="17" t="s">
        <v>133</v>
      </c>
      <c r="B1" s="17"/>
    </row>
    <row r="2" s="11" customFormat="1" spans="1:5">
      <c r="A2" s="18" t="s">
        <v>134</v>
      </c>
      <c r="B2" s="18"/>
      <c r="C2" s="16"/>
      <c r="D2" s="16"/>
      <c r="E2" s="16"/>
    </row>
    <row r="3" ht="30" customHeight="1" spans="1:7">
      <c r="A3" s="19" t="s">
        <v>135</v>
      </c>
      <c r="B3" s="19"/>
      <c r="C3" s="20"/>
      <c r="D3" s="20"/>
      <c r="E3" s="20"/>
      <c r="F3" s="20"/>
      <c r="G3" s="20"/>
    </row>
    <row r="4" spans="1:7">
      <c r="A4" s="21"/>
      <c r="B4" s="21"/>
      <c r="C4" s="22"/>
      <c r="D4" s="23"/>
      <c r="E4" s="23"/>
      <c r="G4" s="24" t="s">
        <v>136</v>
      </c>
    </row>
    <row r="5" s="12" customFormat="1" ht="48" customHeight="1" spans="1:7">
      <c r="A5" s="25" t="s">
        <v>7</v>
      </c>
      <c r="B5" s="26" t="s">
        <v>137</v>
      </c>
      <c r="C5" s="26" t="s">
        <v>138</v>
      </c>
      <c r="D5" s="27" t="s">
        <v>139</v>
      </c>
      <c r="E5" s="27" t="s">
        <v>140</v>
      </c>
      <c r="F5" s="27" t="s">
        <v>141</v>
      </c>
      <c r="G5" s="25" t="s">
        <v>6</v>
      </c>
    </row>
    <row r="6" s="13" customFormat="1" spans="1:9">
      <c r="A6" s="25" t="s">
        <v>47</v>
      </c>
      <c r="B6" s="25">
        <f>B7+B8+B9</f>
        <v>44.78</v>
      </c>
      <c r="C6" s="25">
        <f>C7+C8+C9</f>
        <v>56.4</v>
      </c>
      <c r="D6" s="28">
        <f>(C6-B6)/B6</f>
        <v>0.259490844126842</v>
      </c>
      <c r="E6" s="29" t="s">
        <v>142</v>
      </c>
      <c r="F6" s="28">
        <f>C6/I6</f>
        <v>0.062770586860469</v>
      </c>
      <c r="G6" s="30"/>
      <c r="I6" s="15">
        <v>898.51</v>
      </c>
    </row>
    <row r="7" spans="1:7">
      <c r="A7" s="31" t="s">
        <v>143</v>
      </c>
      <c r="B7" s="32">
        <v>0</v>
      </c>
      <c r="C7" s="32">
        <v>0</v>
      </c>
      <c r="D7" s="32"/>
      <c r="E7" s="32"/>
      <c r="F7" s="32"/>
      <c r="G7" s="33"/>
    </row>
    <row r="8" spans="1:9">
      <c r="A8" s="31" t="s">
        <v>144</v>
      </c>
      <c r="B8" s="31">
        <v>21</v>
      </c>
      <c r="C8" s="32">
        <v>40</v>
      </c>
      <c r="D8" s="28">
        <f t="shared" ref="D8:D10" si="0">(C8-B8)/B8</f>
        <v>0.904761904761905</v>
      </c>
      <c r="E8" s="29" t="s">
        <v>142</v>
      </c>
      <c r="F8" s="28">
        <f t="shared" ref="F8:F10" si="1">C8/I8</f>
        <v>0.0445181467095525</v>
      </c>
      <c r="G8" s="31"/>
      <c r="I8" s="15">
        <v>898.51</v>
      </c>
    </row>
    <row r="9" spans="1:9">
      <c r="A9" s="31" t="s">
        <v>145</v>
      </c>
      <c r="B9" s="31">
        <v>23.78</v>
      </c>
      <c r="C9" s="32">
        <v>16.4</v>
      </c>
      <c r="D9" s="28">
        <f t="shared" si="0"/>
        <v>-0.310344827586207</v>
      </c>
      <c r="E9" s="29" t="s">
        <v>146</v>
      </c>
      <c r="F9" s="28">
        <f t="shared" si="1"/>
        <v>0.0182524401509165</v>
      </c>
      <c r="G9" s="31"/>
      <c r="I9" s="15">
        <v>898.51</v>
      </c>
    </row>
    <row r="10" spans="1:9">
      <c r="A10" s="31" t="s">
        <v>147</v>
      </c>
      <c r="B10" s="31">
        <v>23.78</v>
      </c>
      <c r="C10" s="32">
        <v>16.4</v>
      </c>
      <c r="D10" s="28">
        <f t="shared" si="0"/>
        <v>-0.310344827586207</v>
      </c>
      <c r="E10" s="29" t="s">
        <v>146</v>
      </c>
      <c r="F10" s="28">
        <f t="shared" si="1"/>
        <v>0.0182524401509165</v>
      </c>
      <c r="G10" s="31"/>
      <c r="I10" s="15">
        <v>898.51</v>
      </c>
    </row>
    <row r="11" spans="1:7">
      <c r="A11" s="31" t="s">
        <v>148</v>
      </c>
      <c r="B11" s="32" t="s">
        <v>149</v>
      </c>
      <c r="C11" s="32" t="s">
        <v>149</v>
      </c>
      <c r="D11" s="32" t="s">
        <v>149</v>
      </c>
      <c r="E11" s="32" t="s">
        <v>149</v>
      </c>
      <c r="F11" s="32" t="s">
        <v>149</v>
      </c>
      <c r="G11" s="33"/>
    </row>
    <row r="14" s="11" customFormat="1" spans="1:6">
      <c r="A14" s="34" t="s">
        <v>150</v>
      </c>
      <c r="B14" s="35"/>
      <c r="C14" s="35"/>
      <c r="D14" s="35"/>
      <c r="E14" s="35"/>
      <c r="F14" s="35"/>
    </row>
    <row r="15" s="11" customFormat="1" spans="1:5">
      <c r="A15" s="36" t="s">
        <v>151</v>
      </c>
      <c r="C15" s="16"/>
      <c r="D15" s="16"/>
      <c r="E15" s="16"/>
    </row>
    <row r="16" s="11" customFormat="1" spans="1:5">
      <c r="A16" s="11" t="s">
        <v>152</v>
      </c>
      <c r="C16" s="16"/>
      <c r="D16" s="16"/>
      <c r="E16" s="16"/>
    </row>
    <row r="17" s="11" customFormat="1" spans="1:5">
      <c r="A17" s="11" t="s">
        <v>153</v>
      </c>
      <c r="C17" s="16"/>
      <c r="D17" s="16"/>
      <c r="E17" s="16"/>
    </row>
    <row r="18" s="11" customFormat="1" spans="1:5">
      <c r="A18" s="36" t="s">
        <v>154</v>
      </c>
      <c r="C18" s="16"/>
      <c r="D18" s="16"/>
      <c r="E18" s="16"/>
    </row>
    <row r="19" s="11" customFormat="1" spans="1:5">
      <c r="A19" s="36" t="s">
        <v>155</v>
      </c>
      <c r="B19" s="36"/>
      <c r="C19" s="16"/>
      <c r="D19" s="16"/>
      <c r="E19" s="16"/>
    </row>
    <row r="20" s="14" customFormat="1" ht="25.5" customHeight="1" spans="1:7">
      <c r="A20" s="37" t="s">
        <v>156</v>
      </c>
      <c r="B20" s="37"/>
      <c r="C20" s="37"/>
      <c r="D20" s="37"/>
      <c r="E20" s="37"/>
      <c r="F20" s="37"/>
      <c r="G20" s="37"/>
    </row>
    <row r="21" s="11" customFormat="1" ht="21.75" customHeight="1" spans="1:7">
      <c r="A21" s="38" t="s">
        <v>157</v>
      </c>
      <c r="B21" s="38"/>
      <c r="C21" s="38"/>
      <c r="D21" s="38"/>
      <c r="E21" s="38"/>
      <c r="F21" s="38"/>
      <c r="G21" s="38"/>
    </row>
    <row r="22" s="11" customFormat="1" spans="3:5">
      <c r="C22" s="16"/>
      <c r="D22" s="16"/>
      <c r="E22" s="16"/>
    </row>
    <row r="23" s="11" customFormat="1" spans="3:5">
      <c r="C23" s="16"/>
      <c r="D23" s="16"/>
      <c r="E23" s="16"/>
    </row>
    <row r="24" s="11" customFormat="1" spans="3:5">
      <c r="C24" s="16"/>
      <c r="D24" s="16"/>
      <c r="E24" s="16"/>
    </row>
    <row r="25" s="11" customFormat="1" spans="3:5">
      <c r="C25" s="16"/>
      <c r="D25" s="16"/>
      <c r="E25" s="16"/>
    </row>
    <row r="26" s="11" customFormat="1" spans="3:5">
      <c r="C26" s="16"/>
      <c r="D26" s="16"/>
      <c r="E26" s="16"/>
    </row>
  </sheetData>
  <mergeCells count="4">
    <mergeCell ref="A3:G3"/>
    <mergeCell ref="A14:F14"/>
    <mergeCell ref="A20:G20"/>
    <mergeCell ref="A21:G21"/>
  </mergeCells>
  <pageMargins left="0.309722222222222" right="0.309722222222222" top="0.75" bottom="0.75" header="0.3" footer="0.3"/>
  <pageSetup paperSize="9" scale="90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I9" sqref="I9"/>
    </sheetView>
  </sheetViews>
  <sheetFormatPr defaultColWidth="9.33333333333333" defaultRowHeight="12.75" outlineLevelCol="5"/>
  <cols>
    <col min="1" max="6" width="20.1666666666667" style="1" customWidth="1"/>
    <col min="7" max="16384" width="9.33333333333333" style="1"/>
  </cols>
  <sheetData>
    <row r="1" ht="20.25" spans="1:1">
      <c r="A1" s="2" t="s">
        <v>158</v>
      </c>
    </row>
    <row r="2" ht="20.25" spans="1:6">
      <c r="A2" s="3" t="s">
        <v>159</v>
      </c>
      <c r="B2" s="3"/>
      <c r="C2" s="3"/>
      <c r="D2" s="3"/>
      <c r="E2" s="3"/>
      <c r="F2" s="3"/>
    </row>
    <row r="3" spans="6:6">
      <c r="F3" s="4" t="s">
        <v>3</v>
      </c>
    </row>
    <row r="4" ht="13.5" spans="1:6">
      <c r="A4" s="5" t="s">
        <v>74</v>
      </c>
      <c r="B4" s="5" t="s">
        <v>75</v>
      </c>
      <c r="C4" s="6" t="s">
        <v>160</v>
      </c>
      <c r="D4" s="7"/>
      <c r="E4" s="8"/>
      <c r="F4" s="9" t="s">
        <v>6</v>
      </c>
    </row>
    <row r="5" ht="13.5" spans="1:6">
      <c r="A5" s="5"/>
      <c r="B5" s="5"/>
      <c r="C5" s="9" t="s">
        <v>47</v>
      </c>
      <c r="D5" s="9" t="s">
        <v>50</v>
      </c>
      <c r="E5" s="9" t="s">
        <v>51</v>
      </c>
      <c r="F5" s="9"/>
    </row>
    <row r="6" spans="1:6">
      <c r="A6" s="10"/>
      <c r="B6" s="10"/>
      <c r="C6" s="10">
        <v>0</v>
      </c>
      <c r="D6" s="10">
        <v>0</v>
      </c>
      <c r="E6" s="10">
        <v>0</v>
      </c>
      <c r="F6" s="10"/>
    </row>
    <row r="7" spans="1:6">
      <c r="A7" s="10"/>
      <c r="B7" s="10"/>
      <c r="C7" s="10"/>
      <c r="D7" s="10"/>
      <c r="E7" s="10"/>
      <c r="F7" s="10"/>
    </row>
    <row r="8" spans="1:6">
      <c r="A8" s="10"/>
      <c r="B8" s="10"/>
      <c r="C8" s="10"/>
      <c r="D8" s="10"/>
      <c r="E8" s="10"/>
      <c r="F8" s="10"/>
    </row>
    <row r="9" spans="1:6">
      <c r="A9" s="10"/>
      <c r="B9" s="10"/>
      <c r="C9" s="10"/>
      <c r="D9" s="10"/>
      <c r="E9" s="10"/>
      <c r="F9" s="10"/>
    </row>
    <row r="10" spans="1:6">
      <c r="A10" s="10"/>
      <c r="B10" s="10"/>
      <c r="C10" s="10"/>
      <c r="D10" s="10"/>
      <c r="E10" s="10"/>
      <c r="F10" s="10"/>
    </row>
    <row r="11" spans="1:6">
      <c r="A11" s="10"/>
      <c r="B11" s="10"/>
      <c r="C11" s="10"/>
      <c r="D11" s="10"/>
      <c r="E11" s="10"/>
      <c r="F11" s="10"/>
    </row>
    <row r="12" ht="13.5" spans="1:6">
      <c r="A12" s="10"/>
      <c r="B12" s="9" t="s">
        <v>47</v>
      </c>
      <c r="C12" s="10">
        <v>0</v>
      </c>
      <c r="D12" s="10">
        <v>0</v>
      </c>
      <c r="E12" s="10">
        <v>0</v>
      </c>
      <c r="F12" s="10"/>
    </row>
  </sheetData>
  <mergeCells count="4">
    <mergeCell ref="A2:F2"/>
    <mergeCell ref="C4:E4"/>
    <mergeCell ref="A4:A5"/>
    <mergeCell ref="B4:B5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gzcz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表1部门收支预算总表</vt:lpstr>
      <vt:lpstr>表2部门收入总表</vt:lpstr>
      <vt:lpstr>表3部门支出总表</vt:lpstr>
      <vt:lpstr>表4财政拨款收支总表</vt:lpstr>
      <vt:lpstr>表5一般公共预算支出表</vt:lpstr>
      <vt:lpstr>表6一般公共预算基本支出表</vt:lpstr>
      <vt:lpstr>表7一般公共预算“三公”经费财政拨款支出</vt:lpstr>
      <vt:lpstr>表8政府性基金预算支出表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董平永</cp:lastModifiedBy>
  <cp:revision>1</cp:revision>
  <dcterms:created xsi:type="dcterms:W3CDTF">2013-03-03T08:22:18Z</dcterms:created>
  <cp:lastPrinted>2017-01-23T06:32:19Z</cp:lastPrinted>
  <dcterms:modified xsi:type="dcterms:W3CDTF">2017-02-13T08:52:25Z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