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tabRatio="842" firstSheet="1" activeTab="7"/>
  </bookViews>
  <sheets>
    <sheet name="表1部门收支预算总表" sheetId="1" r:id="rId1"/>
    <sheet name="表2部门收入总表" sheetId="2" r:id="rId2"/>
    <sheet name="表3部门支出总表" sheetId="3" r:id="rId3"/>
    <sheet name="表4财政拨款收支总表" sheetId="4" r:id="rId4"/>
    <sheet name="表5一般公共预算支出表" sheetId="5" r:id="rId5"/>
    <sheet name="表6一般公共预算基本支出表" sheetId="6" r:id="rId6"/>
    <sheet name="表7一般公共预算“三公”经费财政拨款支出" sheetId="7" r:id="rId7"/>
    <sheet name="表8政府性基金预算支出表" sheetId="8" r:id="rId8"/>
  </sheets>
  <definedNames>
    <definedName name="_xlnm.Print_Titles" localSheetId="1">表2部门收入总表!$1:$6</definedName>
    <definedName name="_xlnm.Print_Titles" localSheetId="2">表3部门支出总表!$1:$6</definedName>
    <definedName name="_xlnm.Print_Titles" localSheetId="4">表5一般公共预算支出表!$1:$6</definedName>
    <definedName name="_xlnm.Print_Titles" localSheetId="5">表6一般公共预算基本支出表!$1:$5</definedName>
  </definedNames>
  <calcPr calcId="144525" fullCalcOnLoad="1"/>
</workbook>
</file>

<file path=xl/sharedStrings.xml><?xml version="1.0" encoding="utf-8"?>
<sst xmlns="http://schemas.openxmlformats.org/spreadsheetml/2006/main" count="256">
  <si>
    <t>附件2(表1)</t>
  </si>
  <si>
    <t>贵州省林业厅2017年部门收支预算总表</t>
  </si>
  <si>
    <t>（本表收入按收入性质填列，支出按政府收支功能分类科目填列至“类”级科目）</t>
  </si>
  <si>
    <t>单位：万元</t>
  </si>
  <si>
    <t>2017年收入</t>
  </si>
  <si>
    <t>2017年支出</t>
  </si>
  <si>
    <t>备注</t>
  </si>
  <si>
    <t>项目</t>
  </si>
  <si>
    <t>预算数</t>
  </si>
  <si>
    <t>一、原一般公共预算拨款收入</t>
  </si>
  <si>
    <t>一、一般公共服务支出</t>
  </si>
  <si>
    <t>二、原预算外转一般公共预算管理资金收入</t>
  </si>
  <si>
    <t>二、外交支出</t>
  </si>
  <si>
    <t>三、政府性基金预算拨款收入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</si>
  <si>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</si>
  <si>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</si>
  <si>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</si>
  <si>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</si>
  <si>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</si>
  <si>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</si>
  <si>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……</t>
  </si>
  <si>
    <t>本年收入合计</t>
  </si>
  <si>
    <t>本年支出合计</t>
  </si>
  <si>
    <t>上年结转</t>
  </si>
  <si>
    <t>结转下年</t>
  </si>
  <si>
    <t>收  入  总  计</t>
  </si>
  <si>
    <t>支  出  总  计</t>
  </si>
  <si>
    <r>
      <t xml:space="preserve"> 说明：预算总收入为</t>
    </r>
    <r>
      <rPr>
        <sz val="10"/>
        <rFont val="宋体"/>
        <charset val="134"/>
      </rPr>
      <t>165,639.22万元，其中：原一般公共预算拨款收入160，583.18万元，占预算总收入的96.95%；原预算外转一般公共预算管理资金收入
(非税收入)5056.04万元，占预算总收入的3.05%。</t>
    </r>
  </si>
  <si>
    <t>附件2(表2)</t>
  </si>
  <si>
    <t>贵州省林业厅2017年部门收入总表</t>
  </si>
  <si>
    <r>
      <rPr>
        <sz val="10"/>
        <color indexed="8"/>
        <rFont val="宋体"/>
        <charset val="134"/>
      </rPr>
      <t>单位：万元</t>
    </r>
  </si>
  <si>
    <r>
      <rPr>
        <b/>
        <sz val="10"/>
        <color indexed="8"/>
        <rFont val="宋体"/>
        <charset val="134"/>
      </rPr>
      <t>科目</t>
    </r>
  </si>
  <si>
    <r>
      <rPr>
        <b/>
        <sz val="10"/>
        <color indexed="8"/>
        <rFont val="宋体"/>
        <charset val="134"/>
      </rPr>
      <t>合计</t>
    </r>
  </si>
  <si>
    <r>
      <rPr>
        <b/>
        <sz val="10"/>
        <color indexed="8"/>
        <rFont val="宋体"/>
        <charset val="134"/>
      </rPr>
      <t>上年结转</t>
    </r>
  </si>
  <si>
    <t>原一般公共预算拨款收入</t>
  </si>
  <si>
    <t>原预算外转一般公共预算管理资金收入</t>
  </si>
  <si>
    <r>
      <rPr>
        <b/>
        <sz val="10"/>
        <color indexed="8"/>
        <rFont val="宋体"/>
        <charset val="134"/>
      </rPr>
      <t>政府性基金预算拨款收入</t>
    </r>
  </si>
  <si>
    <t>财政专户管理资金</t>
  </si>
  <si>
    <t>事业收入</t>
  </si>
  <si>
    <t>事业经营收入</t>
  </si>
  <si>
    <r>
      <rPr>
        <b/>
        <sz val="10"/>
        <color indexed="8"/>
        <rFont val="宋体"/>
        <charset val="134"/>
      </rPr>
      <t>其他收入</t>
    </r>
  </si>
  <si>
    <r>
      <rPr>
        <b/>
        <sz val="10"/>
        <color indexed="8"/>
        <rFont val="宋体"/>
        <charset val="134"/>
      </rPr>
      <t>备注</t>
    </r>
  </si>
  <si>
    <r>
      <rPr>
        <b/>
        <sz val="10"/>
        <color indexed="8"/>
        <rFont val="宋体"/>
        <charset val="134"/>
      </rPr>
      <t>科目编码</t>
    </r>
  </si>
  <si>
    <r>
      <rPr>
        <b/>
        <sz val="10"/>
        <color indexed="8"/>
        <rFont val="宋体"/>
        <charset val="134"/>
      </rPr>
      <t>科目名称</t>
    </r>
  </si>
  <si>
    <t>教育支出</t>
  </si>
  <si>
    <t>职业教育</t>
  </si>
  <si>
    <t>中专教育</t>
  </si>
  <si>
    <t>进修及培训</t>
  </si>
  <si>
    <t>培训支出</t>
  </si>
  <si>
    <t>社会保障及就业支出</t>
  </si>
  <si>
    <t>行政事业单位离退休</t>
  </si>
  <si>
    <t>机关事业单位基本养老保险费支出</t>
  </si>
  <si>
    <t>节能环保支出</t>
  </si>
  <si>
    <t>天然林保护</t>
  </si>
  <si>
    <t>其他天然林保护支出</t>
  </si>
  <si>
    <t>退耕还林</t>
  </si>
  <si>
    <t>其他退耕还林支出</t>
  </si>
  <si>
    <t>农林水支出</t>
  </si>
  <si>
    <t>林业</t>
  </si>
  <si>
    <t>行政运行</t>
  </si>
  <si>
    <t>林业事业机构</t>
  </si>
  <si>
    <t>森林培育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</si>
  <si>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</si>
  <si>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</si>
  <si>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</si>
  <si>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</si>
  <si>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</si>
  <si>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</si>
  <si>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</si>
  <si>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</si>
  <si>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林业对外合作与交流</t>
  </si>
  <si>
    <t>林业产业化</t>
  </si>
  <si>
    <t>信息管理</t>
  </si>
  <si>
    <t>林业政策制度与宣传</t>
  </si>
  <si>
    <t>林业资金审计稽查</t>
  </si>
  <si>
    <t>林业防灾减灾</t>
  </si>
  <si>
    <t>其他林业支出</t>
  </si>
  <si>
    <t>农业综合开发</t>
  </si>
  <si>
    <t>其他农业综合开发支出</t>
  </si>
  <si>
    <t>住房保障支出</t>
  </si>
  <si>
    <t>住房改革支出</t>
  </si>
  <si>
    <t>住房公积金</t>
  </si>
  <si>
    <t>合计</t>
  </si>
  <si>
    <t>附件2(表3)</t>
  </si>
  <si>
    <t>贵州省林业厅2017年部门支出总表</t>
  </si>
  <si>
    <t>基本支出</t>
  </si>
  <si>
    <t>项目支出</t>
  </si>
  <si>
    <t>事业单位经营支出</t>
  </si>
  <si>
    <t>其他支出</t>
  </si>
  <si>
    <t>附件2(表4)</t>
  </si>
  <si>
    <t>贵州省林业厅2017年财政拨款收支总表</t>
  </si>
  <si>
    <t>收入</t>
  </si>
  <si>
    <t>支出</t>
  </si>
  <si>
    <t>一般公共预算</t>
  </si>
  <si>
    <t>政府性基金预算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</si>
  <si>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</si>
  <si>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</si>
  <si>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</si>
  <si>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</t>
  </si>
  <si>
    <t>（二）政府性基金预算拨款</t>
  </si>
  <si>
    <t>二、上年结转</t>
  </si>
  <si>
    <t xml:space="preserve">   2.原预算外转一般公共预算管理资金</t>
  </si>
  <si>
    <t>二、结转下年</t>
  </si>
  <si>
    <t>收入总计</t>
  </si>
  <si>
    <t>支出总计</t>
  </si>
  <si>
    <t>附件2(表5)</t>
  </si>
  <si>
    <t>贵州省林业厅2017年一般公共预算支出表</t>
  </si>
  <si>
    <t>（本表支出按政府收支功能分类科目填列至“项”级科目）</t>
  </si>
  <si>
    <t>科目编码</t>
  </si>
  <si>
    <t>科目名称</t>
  </si>
  <si>
    <t>合 计</t>
  </si>
  <si>
    <t>类</t>
  </si>
  <si>
    <t>款</t>
  </si>
  <si>
    <t>项</t>
  </si>
  <si>
    <t>小计</t>
  </si>
  <si>
    <t>省本级支出</t>
  </si>
  <si>
    <t>补助市县支出</t>
  </si>
  <si>
    <t>205</t>
  </si>
  <si>
    <t>03</t>
  </si>
  <si>
    <t>02</t>
  </si>
  <si>
    <t>08</t>
  </si>
  <si>
    <t>208</t>
  </si>
  <si>
    <t>05</t>
  </si>
  <si>
    <t>211</t>
  </si>
  <si>
    <t>99</t>
  </si>
  <si>
    <t>06</t>
  </si>
  <si>
    <t>213</t>
  </si>
  <si>
    <t>01</t>
  </si>
  <si>
    <t>04</t>
  </si>
  <si>
    <t>07</t>
  </si>
  <si>
    <t>09</t>
  </si>
  <si>
    <t>10</t>
  </si>
  <si>
    <t>11</t>
  </si>
  <si>
    <t>12</t>
  </si>
  <si>
    <t>13</t>
  </si>
  <si>
    <t>20</t>
  </si>
  <si>
    <t>21</t>
  </si>
  <si>
    <t>23</t>
  </si>
  <si>
    <t>24</t>
  </si>
  <si>
    <t>25</t>
  </si>
  <si>
    <t>34</t>
  </si>
  <si>
    <t>221</t>
  </si>
  <si>
    <t>附件2(表6)</t>
  </si>
  <si>
    <t>贵州省林业厅2017年一般公共预算基本支出明细表（按经济科目分类）</t>
  </si>
  <si>
    <t>（本表支出按政府收支经济分类科目填列至“款”级科目）</t>
  </si>
  <si>
    <r>
      <rPr>
        <b/>
        <sz val="10"/>
        <color indexed="8"/>
        <rFont val="宋体"/>
        <charset val="134"/>
      </rPr>
      <t>经济分类科目</t>
    </r>
  </si>
  <si>
    <r>
      <rPr>
        <b/>
        <sz val="10"/>
        <color indexed="8"/>
        <rFont val="宋体"/>
        <charset val="134"/>
      </rPr>
      <t>人员经费</t>
    </r>
  </si>
  <si>
    <r>
      <rPr>
        <b/>
        <sz val="10"/>
        <color indexed="8"/>
        <rFont val="宋体"/>
        <charset val="134"/>
      </rPr>
      <t>公用经费</t>
    </r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</si>
  <si>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</si>
  <si>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</si>
  <si>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</si>
  <si>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</si>
  <si>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</si>
  <si>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</si>
  <si>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</si>
  <si>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</si>
  <si>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</si>
  <si>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30107</t>
  </si>
  <si>
    <t xml:space="preserve">  绩效工资</t>
  </si>
  <si>
    <t>30108</t>
  </si>
  <si>
    <t xml:space="preserve">  机关事业单位基本养老保险缴费</t>
  </si>
  <si>
    <t>30199</t>
  </si>
  <si>
    <t xml:space="preserve">  其他工资福利支出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</si>
  <si>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</si>
  <si>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</si>
  <si>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</si>
  <si>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</si>
  <si>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</si>
  <si>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</si>
  <si>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</si>
  <si>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</si>
  <si>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</si>
  <si>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</si>
  <si>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</si>
  <si>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</si>
  <si>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</si>
  <si>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</si>
  <si>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</si>
  <si>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</si>
  <si>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</si>
  <si>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</si>
  <si>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</si>
  <si>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</si>
  <si>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</si>
  <si>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</si>
  <si>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</si>
  <si>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</si>
  <si>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</si>
  <si>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</si>
  <si>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</si>
  <si>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</si>
  <si>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</si>
  <si>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</si>
  <si>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</si>
  <si>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</si>
  <si>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</si>
  <si>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</si>
  <si>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</si>
  <si>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</si>
  <si>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</si>
  <si>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</si>
  <si>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</si>
  <si>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</si>
  <si>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</si>
  <si>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</si>
  <si>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</si>
  <si>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</si>
  <si>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</si>
  <si>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</si>
  <si>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</si>
  <si>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</si>
  <si>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</si>
  <si>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对个人和家庭的补助</t>
  </si>
  <si>
    <t>30301</t>
  </si>
  <si>
    <t xml:space="preserve">  离休费</t>
  </si>
  <si>
    <t>30302</t>
  </si>
  <si>
    <t xml:space="preserve">  退休费</t>
  </si>
  <si>
    <t>30305</t>
  </si>
  <si>
    <t xml:space="preserve">  生活补助</t>
  </si>
  <si>
    <t>30311</t>
  </si>
  <si>
    <t xml:space="preserve">  住房公积金</t>
  </si>
  <si>
    <t>其他资本性支出</t>
  </si>
  <si>
    <t>31002</t>
  </si>
  <si>
    <t xml:space="preserve">  办公设备购置</t>
  </si>
  <si>
    <t>31003</t>
  </si>
  <si>
    <t xml:space="preserve">  专用设备购置</t>
  </si>
  <si>
    <t>31007</t>
  </si>
  <si>
    <t xml:space="preserve">  信息网络及软件购置更新</t>
  </si>
  <si>
    <t>附件2（表7）</t>
  </si>
  <si>
    <t xml:space="preserve"> </t>
  </si>
  <si>
    <t>贵州省林业厅2017年一般公共预算“三公”经费财政拨款支出表</t>
  </si>
  <si>
    <r>
      <t xml:space="preserve"> </t>
    </r>
    <r>
      <rPr>
        <sz val="10"/>
        <rFont val="宋体"/>
        <charset val="134"/>
      </rPr>
      <t>单位：万元</t>
    </r>
  </si>
  <si>
    <r>
      <rPr>
        <b/>
        <sz val="10"/>
        <rFont val="Times New Roman"/>
        <family val="1"/>
        <charset val="0"/>
      </rPr>
      <t>2016</t>
    </r>
    <r>
      <rPr>
        <b/>
        <sz val="10"/>
        <rFont val="宋体"/>
        <charset val="134"/>
      </rPr>
      <t>年初预算数</t>
    </r>
  </si>
  <si>
    <r>
      <rPr>
        <b/>
        <sz val="10"/>
        <rFont val="Times New Roman"/>
        <family val="1"/>
        <charset val="0"/>
      </rPr>
      <t>2017</t>
    </r>
    <r>
      <rPr>
        <b/>
        <sz val="10"/>
        <rFont val="宋体"/>
        <charset val="134"/>
      </rPr>
      <t>年初预算数</t>
    </r>
  </si>
  <si>
    <t>2017年与上年预算数相比增减变化比率</t>
  </si>
  <si>
    <t>2017年与上年预算数相比增减变化原因</t>
  </si>
  <si>
    <r>
      <t>2017</t>
    </r>
    <r>
      <rPr>
        <b/>
        <sz val="10"/>
        <rFont val="宋体"/>
        <charset val="134"/>
      </rPr>
      <t>年“三公”经费支出占公共财政预算支出的比重</t>
    </r>
  </si>
  <si>
    <r>
      <t xml:space="preserve"> </t>
    </r>
    <r>
      <rPr>
        <sz val="10"/>
        <rFont val="宋体"/>
        <charset val="134"/>
      </rPr>
      <t>一、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因公出国（境）费</t>
    </r>
  </si>
  <si>
    <r>
      <t>2016</t>
    </r>
    <r>
      <rPr>
        <sz val="10"/>
        <rFont val="宋体"/>
        <charset val="134"/>
      </rPr>
      <t>年未批复</t>
    </r>
  </si>
  <si>
    <r>
      <t xml:space="preserve"> </t>
    </r>
    <r>
      <rPr>
        <sz val="10"/>
        <rFont val="宋体"/>
        <charset val="134"/>
      </rPr>
      <t>二、公务接待费</t>
    </r>
  </si>
  <si>
    <r>
      <rPr>
        <sz val="10"/>
        <rFont val="宋体"/>
        <charset val="134"/>
      </rPr>
      <t>按照规定下降</t>
    </r>
    <r>
      <rPr>
        <sz val="10"/>
        <rFont val="Times New Roman"/>
        <family val="1"/>
        <charset val="0"/>
      </rPr>
      <t>15%</t>
    </r>
  </si>
  <si>
    <r>
      <t xml:space="preserve"> </t>
    </r>
    <r>
      <rPr>
        <sz val="10"/>
        <rFont val="宋体"/>
        <charset val="134"/>
      </rPr>
      <t>三、公务车购置及运行维护费</t>
    </r>
  </si>
  <si>
    <r>
      <t xml:space="preserve">     1</t>
    </r>
    <r>
      <rPr>
        <sz val="10"/>
        <rFont val="宋体"/>
        <charset val="134"/>
      </rPr>
      <t>、公务车运行维护费</t>
    </r>
  </si>
  <si>
    <r>
      <t xml:space="preserve">     2</t>
    </r>
    <r>
      <rPr>
        <sz val="10"/>
        <rFont val="宋体"/>
        <charset val="134"/>
      </rPr>
      <t>、公务车购置费</t>
    </r>
  </si>
  <si>
    <t>——</t>
  </si>
  <si>
    <r>
      <t>说明：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 xml:space="preserve">、因公出国（境）费，指单位公务出国（境）的国际旅费、国外城市间交通费、住宿费、伙食费、培训费、公杂费等支出。
</t>
    </r>
  </si>
  <si>
    <r>
      <t xml:space="preserve">             2</t>
    </r>
    <r>
      <rPr>
        <sz val="10"/>
        <rFont val="宋体"/>
        <charset val="134"/>
      </rPr>
      <t>、公务用车购置费，指公务用车车辆购置支出（含车辆购置税）。</t>
    </r>
  </si>
  <si>
    <r>
      <t xml:space="preserve">            </t>
    </r>
    <r>
      <rPr>
        <sz val="10"/>
        <rFont val="Times New Roman"/>
        <family val="1"/>
        <charset val="0"/>
      </rPr>
      <t xml:space="preserve"> 3</t>
    </r>
    <r>
      <rPr>
        <sz val="1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</si>
  <si>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t xml:space="preserve">                    </t>
    </r>
    <r>
      <rPr>
        <sz val="10"/>
        <rFont val="宋体"/>
        <charset val="134"/>
      </rPr>
      <t>公务用车指用于履行公务的机动车辆，包括一般公务用车和执法执勤用车等。</t>
    </r>
  </si>
  <si>
    <r>
      <t xml:space="preserve">             4</t>
    </r>
    <r>
      <rPr>
        <sz val="10"/>
        <rFont val="宋体"/>
        <charset val="134"/>
      </rPr>
      <t>、公务接待费，指单位按规定开支的各类公务接待（含外宾接待）费用。</t>
    </r>
  </si>
  <si>
    <r>
      <t xml:space="preserve">             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三公”经费一般公共财政拨款预算数是指当年年初预算安排的财政拨款数，不含执行中追加预算安排。</t>
    </r>
  </si>
  <si>
    <r>
      <t xml:space="preserve">             6</t>
    </r>
    <r>
      <rPr>
        <b/>
        <sz val="10"/>
        <rFont val="宋体"/>
        <charset val="134"/>
      </rPr>
      <t>、贵州省省本级因公出国（境）费，省级各部门在</t>
    </r>
    <r>
      <rPr>
        <b/>
        <sz val="10"/>
        <rFont val="Times New Roman"/>
        <family val="1"/>
        <charset val="0"/>
      </rPr>
      <t>2017</t>
    </r>
    <r>
      <rPr>
        <b/>
        <sz val="10"/>
        <rFont val="宋体"/>
        <charset val="134"/>
      </rPr>
      <t xml:space="preserve">年部门预算中有列支的按批复据实公开；公务车购置费实行总额控制，
</t>
    </r>
    <r>
      <rPr>
        <b/>
        <sz val="10"/>
        <rFont val="Times New Roman"/>
        <family val="1"/>
        <charset val="0"/>
      </rPr>
      <t xml:space="preserve">                   </t>
    </r>
    <r>
      <rPr>
        <b/>
        <sz val="10"/>
        <rFont val="宋体"/>
        <charset val="134"/>
      </rPr>
      <t>年初未分配，年度间根据实际情况，按程序审批后分配到具体部门。</t>
    </r>
  </si>
  <si>
    <r>
      <t xml:space="preserve">             7</t>
    </r>
    <r>
      <rPr>
        <b/>
        <sz val="10"/>
        <color indexed="10"/>
        <rFont val="宋体"/>
        <charset val="134"/>
      </rPr>
      <t>、部门“三公”经费无相关支出的，须填“</t>
    </r>
    <r>
      <rPr>
        <b/>
        <sz val="10"/>
        <color indexed="10"/>
        <rFont val="Times New Roman"/>
        <family val="1"/>
        <charset val="0"/>
      </rPr>
      <t>0"</t>
    </r>
    <r>
      <rPr>
        <b/>
        <sz val="10"/>
        <color indexed="10"/>
        <rFont val="宋体"/>
        <charset val="134"/>
      </rPr>
      <t>。</t>
    </r>
  </si>
  <si>
    <t>附件2(表8)</t>
  </si>
  <si>
    <t>贵州省林业厅2017年政府性基金预算支出表</t>
  </si>
  <si>
    <t>政府性基金预算支出</t>
  </si>
</sst>
</file>

<file path=xl/styles.xml><?xml version="1.0" encoding="utf-8"?>
<styleSheet xmlns="http://schemas.openxmlformats.org/spreadsheetml/2006/main">
  <numFmts count="6">
    <numFmt numFmtId="176" formatCode="[$-10804]#,##0.00#;\(\-#,##0.00#\);\ 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  <numFmt numFmtId="181" formatCode="#,##0.00_ "/>
  </numFmts>
  <fonts count="49">
    <font>
      <sz val="10"/>
      <name val="Times New Roman"/>
      <family val="1"/>
      <charset val="0"/>
    </font>
    <font>
      <sz val="16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Times New Roman"/>
      <family val="1"/>
      <charset val="0"/>
    </font>
    <font>
      <sz val="10"/>
      <name val="宋体"/>
      <charset val="134"/>
    </font>
    <font>
      <b/>
      <sz val="16"/>
      <name val="宋体"/>
      <charset val="134"/>
    </font>
    <font>
      <b/>
      <u/>
      <sz val="16"/>
      <name val="Times New Roman"/>
      <family val="1"/>
      <charset val="0"/>
    </font>
    <font>
      <b/>
      <sz val="10"/>
      <name val="宋体"/>
      <charset val="134"/>
    </font>
    <font>
      <b/>
      <sz val="10"/>
      <color rgb="FFFF0000"/>
      <name val="Times New Roman"/>
      <family val="1"/>
      <charset val="0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Times New Roman"/>
      <family val="1"/>
      <charset val="0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Times New Roman"/>
      <family val="1"/>
      <charset val="0"/>
    </font>
    <font>
      <sz val="10"/>
      <color theme="1"/>
      <name val="宋体"/>
      <charset val="134"/>
    </font>
    <font>
      <sz val="10"/>
      <color theme="1"/>
      <name val="Times New Roman"/>
      <family val="1"/>
      <charset val="0"/>
    </font>
    <font>
      <b/>
      <sz val="16"/>
      <name val="Times New Roman"/>
      <family val="1"/>
      <charset val="0"/>
    </font>
    <font>
      <sz val="10"/>
      <name val="Arial"/>
      <family val="2"/>
      <charset val="0"/>
    </font>
    <font>
      <b/>
      <sz val="16"/>
      <color indexed="8"/>
      <name val="宋体"/>
      <charset val="134"/>
    </font>
    <font>
      <b/>
      <sz val="10"/>
      <name val="Arial"/>
      <family val="2"/>
      <charset val="0"/>
    </font>
    <font>
      <b/>
      <sz val="16"/>
      <color theme="1"/>
      <name val="宋体"/>
      <charset val="134"/>
    </font>
    <font>
      <b/>
      <sz val="16"/>
      <color theme="1"/>
      <name val="Times New Roman"/>
      <family val="1"/>
      <charset val="0"/>
    </font>
    <font>
      <b/>
      <sz val="10"/>
      <color theme="1"/>
      <name val="Times New Roman"/>
      <family val="1"/>
      <charset val="0"/>
    </font>
    <font>
      <b/>
      <sz val="10"/>
      <color theme="1"/>
      <name val="宋体"/>
      <charset val="134"/>
    </font>
    <font>
      <sz val="10"/>
      <color indexed="8"/>
      <name val="Arial"/>
      <family val="2"/>
      <charset val="0"/>
    </font>
    <font>
      <b/>
      <sz val="10"/>
      <color indexed="8"/>
      <name val="Arial"/>
      <family val="2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0"/>
      <color indexed="12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0"/>
      <color indexed="36"/>
      <name val="Times New Roman"/>
      <family val="1"/>
      <charset val="0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indexed="10"/>
      <name val="Times New Roman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9" fillId="12" borderId="18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0" fillId="4" borderId="16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4" fillId="22" borderId="20" applyNumberFormat="0" applyAlignment="0" applyProtection="0">
      <alignment vertical="center"/>
    </xf>
    <xf numFmtId="0" fontId="45" fillId="22" borderId="18" applyNumberFormat="0" applyAlignment="0" applyProtection="0">
      <alignment vertical="center"/>
    </xf>
    <xf numFmtId="0" fontId="46" fillId="31" borderId="21" applyNumberForma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" fillId="0" borderId="22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5" fillId="0" borderId="8" xfId="0" applyNumberFormat="1" applyFont="1" applyBorder="1" applyAlignment="1" applyProtection="1">
      <alignment horizontal="left" vertical="center" wrapText="1" readingOrder="1"/>
      <protection locked="0"/>
    </xf>
    <xf numFmtId="176" fontId="15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5" fillId="0" borderId="0" xfId="0" applyNumberFormat="1" applyFont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/>
    <xf numFmtId="181" fontId="0" fillId="0" borderId="1" xfId="0" applyNumberFormat="1" applyFont="1" applyBorder="1">
      <alignment vertical="center"/>
    </xf>
    <xf numFmtId="181" fontId="18" fillId="2" borderId="1" xfId="0" applyNumberFormat="1" applyFont="1" applyFill="1" applyBorder="1" applyAlignment="1">
      <alignment horizontal="right"/>
    </xf>
    <xf numFmtId="49" fontId="5" fillId="0" borderId="0" xfId="0" applyNumberFormat="1" applyFo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20" fillId="0" borderId="0" xfId="0" applyFont="1" applyAlignment="1"/>
    <xf numFmtId="0" fontId="21" fillId="3" borderId="0" xfId="0" applyFont="1" applyFill="1" applyAlignment="1" applyProtection="1">
      <alignment horizontal="center" vertical="center" wrapText="1" readingOrder="1"/>
      <protection locked="0"/>
    </xf>
    <xf numFmtId="0" fontId="11" fillId="3" borderId="0" xfId="0" applyFont="1" applyFill="1" applyAlignment="1" applyProtection="1">
      <alignment horizontal="left" vertical="center" wrapText="1" readingOrder="1"/>
      <protection locked="0"/>
    </xf>
    <xf numFmtId="0" fontId="11" fillId="3" borderId="0" xfId="0" applyFont="1" applyFill="1" applyBorder="1" applyAlignment="1" applyProtection="1">
      <alignment horizontal="right" vertical="center" wrapText="1" readingOrder="1"/>
      <protection locked="0"/>
    </xf>
    <xf numFmtId="0" fontId="14" fillId="0" borderId="8" xfId="0" applyFont="1" applyBorder="1" applyAlignment="1" applyProtection="1">
      <alignment horizontal="center" vertical="center" wrapText="1" readingOrder="1"/>
      <protection locked="0"/>
    </xf>
    <xf numFmtId="0" fontId="20" fillId="0" borderId="9" xfId="0" applyFont="1" applyBorder="1" applyAlignment="1" applyProtection="1">
      <alignment vertical="top" wrapText="1"/>
      <protection locked="0"/>
    </xf>
    <xf numFmtId="0" fontId="20" fillId="0" borderId="10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horizontal="left" vertical="center" wrapText="1" readingOrder="1"/>
      <protection locked="0"/>
    </xf>
    <xf numFmtId="181" fontId="11" fillId="0" borderId="8" xfId="0" applyNumberFormat="1" applyFont="1" applyBorder="1" applyAlignment="1" applyProtection="1">
      <alignment horizontal="left" vertical="center" wrapText="1" readingOrder="1"/>
      <protection locked="0"/>
    </xf>
    <xf numFmtId="0" fontId="11" fillId="0" borderId="11" xfId="0" applyFont="1" applyBorder="1" applyAlignment="1" applyProtection="1">
      <alignment vertical="center" wrapText="1" readingOrder="1"/>
      <protection locked="0"/>
    </xf>
    <xf numFmtId="176" fontId="11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20" fillId="0" borderId="1" xfId="0" applyFont="1" applyBorder="1" applyAlignment="1"/>
    <xf numFmtId="0" fontId="11" fillId="0" borderId="8" xfId="0" applyFont="1" applyBorder="1" applyAlignment="1" applyProtection="1">
      <alignment vertical="center" wrapText="1" readingOrder="1"/>
      <protection locked="0"/>
    </xf>
    <xf numFmtId="0" fontId="11" fillId="2" borderId="8" xfId="0" applyFont="1" applyFill="1" applyBorder="1" applyAlignment="1" applyProtection="1">
      <alignment horizontal="left" vertical="center" wrapText="1" readingOrder="1"/>
      <protection locked="0"/>
    </xf>
    <xf numFmtId="181" fontId="0" fillId="0" borderId="1" xfId="0" applyNumberFormat="1" applyBorder="1" applyAlignment="1">
      <alignment vertical="center"/>
    </xf>
    <xf numFmtId="0" fontId="11" fillId="0" borderId="8" xfId="0" applyFont="1" applyBorder="1" applyAlignment="1" applyProtection="1">
      <alignment horizontal="center" vertical="center" wrapText="1" readingOrder="1"/>
      <protection locked="0"/>
    </xf>
    <xf numFmtId="176" fontId="11" fillId="0" borderId="8" xfId="0" applyNumberFormat="1" applyFont="1" applyBorder="1" applyAlignment="1" applyProtection="1">
      <alignment horizontal="left" vertical="center" wrapText="1" readingOrder="1"/>
      <protection locked="0"/>
    </xf>
    <xf numFmtId="176" fontId="11" fillId="0" borderId="11" xfId="0" applyNumberFormat="1" applyFont="1" applyBorder="1" applyAlignment="1" applyProtection="1">
      <alignment horizontal="right" vertical="center" wrapText="1" readingOrder="1"/>
      <protection locked="0"/>
    </xf>
    <xf numFmtId="181" fontId="14" fillId="0" borderId="12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>
      <alignment horizontal="center"/>
    </xf>
    <xf numFmtId="176" fontId="14" fillId="0" borderId="9" xfId="0" applyNumberFormat="1" applyFont="1" applyBorder="1" applyAlignment="1" applyProtection="1">
      <alignment horizontal="center" vertical="center" wrapText="1" readingOrder="1"/>
      <protection locked="0"/>
    </xf>
    <xf numFmtId="176" fontId="14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/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2" borderId="0" xfId="0" applyFont="1" applyFill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5" fillId="0" borderId="7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/>
    </xf>
    <xf numFmtId="181" fontId="18" fillId="0" borderId="7" xfId="0" applyNumberFormat="1" applyFont="1" applyBorder="1" applyAlignment="1">
      <alignment horizontal="right" vertical="center" wrapText="1"/>
    </xf>
    <xf numFmtId="0" fontId="18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wrapText="1"/>
    </xf>
    <xf numFmtId="0" fontId="26" fillId="0" borderId="7" xfId="0" applyFont="1" applyBorder="1" applyAlignment="1">
      <alignment horizontal="center" vertical="center" wrapText="1"/>
    </xf>
    <xf numFmtId="181" fontId="18" fillId="0" borderId="1" xfId="0" applyNumberFormat="1" applyFont="1" applyBorder="1" applyAlignment="1"/>
    <xf numFmtId="181" fontId="18" fillId="2" borderId="1" xfId="0" applyNumberFormat="1" applyFont="1" applyFill="1" applyBorder="1" applyAlignment="1"/>
    <xf numFmtId="0" fontId="18" fillId="0" borderId="1" xfId="0" applyFont="1" applyBorder="1" applyAlignment="1"/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3" xfId="0" applyFont="1" applyBorder="1" applyAlignment="1" applyProtection="1">
      <alignment vertical="center" wrapText="1" readingOrder="1"/>
      <protection locked="0"/>
    </xf>
    <xf numFmtId="0" fontId="11" fillId="0" borderId="6" xfId="0" applyFont="1" applyBorder="1" applyAlignment="1" applyProtection="1">
      <alignment vertical="center" wrapText="1" readingOrder="1"/>
      <protection locked="0"/>
    </xf>
    <xf numFmtId="0" fontId="0" fillId="0" borderId="1" xfId="0" applyBorder="1" applyAlignment="1">
      <alignment vertical="center"/>
    </xf>
    <xf numFmtId="0" fontId="11" fillId="0" borderId="1" xfId="0" applyFont="1" applyBorder="1" applyAlignment="1" applyProtection="1">
      <alignment vertical="center" wrapText="1" readingOrder="1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7" fillId="0" borderId="8" xfId="0" applyFont="1" applyBorder="1" applyAlignment="1" applyProtection="1">
      <alignment vertical="center" wrapText="1" readingOrder="1"/>
      <protection locked="0"/>
    </xf>
    <xf numFmtId="181" fontId="4" fillId="0" borderId="1" xfId="0" applyNumberFormat="1" applyFont="1" applyBorder="1" applyAlignment="1">
      <alignment vertical="center"/>
    </xf>
    <xf numFmtId="0" fontId="28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FFFF"/>
      <color rgb="00FF0000"/>
      <color rgb="00CCE8C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workbookViewId="0">
      <selection activeCell="C25" sqref="C25"/>
    </sheetView>
  </sheetViews>
  <sheetFormatPr defaultColWidth="9.33333333333333" defaultRowHeight="12.75" outlineLevelCol="4"/>
  <cols>
    <col min="1" max="1" width="45.8333333333333" style="38" customWidth="1"/>
    <col min="2" max="2" width="17.8333333333333" style="38" customWidth="1"/>
    <col min="3" max="3" width="45.8333333333333" style="38" customWidth="1"/>
    <col min="4" max="4" width="17.8333333333333" style="38" customWidth="1"/>
    <col min="5" max="5" width="25.8333333333333" style="38" customWidth="1"/>
    <col min="6" max="16384" width="9.33333333333333" style="38"/>
  </cols>
  <sheetData>
    <row r="1" ht="20.25" spans="1:1">
      <c r="A1" s="2" t="s">
        <v>0</v>
      </c>
    </row>
    <row r="2" spans="1:1">
      <c r="A2" s="18"/>
    </row>
    <row r="3" ht="30" customHeight="1" spans="1:5">
      <c r="A3" s="19" t="s">
        <v>1</v>
      </c>
      <c r="B3" s="19"/>
      <c r="C3" s="19"/>
      <c r="D3" s="19"/>
      <c r="E3" s="19"/>
    </row>
    <row r="4" spans="1:5">
      <c r="A4" s="121" t="s">
        <v>2</v>
      </c>
      <c r="B4" s="122"/>
      <c r="C4" s="122"/>
      <c r="E4" s="71" t="s">
        <v>3</v>
      </c>
    </row>
    <row r="5" s="14" customFormat="1" ht="20.1" customHeight="1" spans="1:5">
      <c r="A5" s="25" t="s">
        <v>4</v>
      </c>
      <c r="B5" s="26"/>
      <c r="C5" s="25" t="s">
        <v>5</v>
      </c>
      <c r="D5" s="26"/>
      <c r="E5" s="25" t="s">
        <v>6</v>
      </c>
    </row>
    <row r="6" s="14" customFormat="1" ht="20.1" customHeight="1" spans="1:5">
      <c r="A6" s="123" t="s">
        <v>7</v>
      </c>
      <c r="B6" s="25" t="s">
        <v>8</v>
      </c>
      <c r="C6" s="25" t="s">
        <v>7</v>
      </c>
      <c r="D6" s="25" t="s">
        <v>8</v>
      </c>
      <c r="E6" s="26"/>
    </row>
    <row r="7" ht="20.1" customHeight="1" spans="1:5">
      <c r="A7" s="124" t="s">
        <v>9</v>
      </c>
      <c r="B7" s="86">
        <v>160583.18</v>
      </c>
      <c r="C7" s="125" t="s">
        <v>10</v>
      </c>
      <c r="D7" s="86">
        <v>165939.22</v>
      </c>
      <c r="E7" s="126"/>
    </row>
    <row r="8" ht="20.1" customHeight="1" spans="1:5">
      <c r="A8" s="84" t="s">
        <v>11</v>
      </c>
      <c r="B8" s="86">
        <v>5056.04</v>
      </c>
      <c r="C8" s="84" t="s">
        <v>12</v>
      </c>
      <c r="D8" s="86"/>
      <c r="E8" s="126"/>
    </row>
    <row r="9" ht="20.1" customHeight="1" spans="1:5">
      <c r="A9" s="81" t="s">
        <v>13</v>
      </c>
      <c r="B9" s="86"/>
      <c r="C9" s="84" t="s">
        <v>14</v>
      </c>
      <c r="D9" s="86"/>
      <c r="E9" s="126"/>
    </row>
    <row r="10" ht="20.1" customHeight="1" spans="1:5">
      <c r="A10" s="127" t="s">
        <v>15</v>
      </c>
      <c r="B10" s="86"/>
      <c r="C10" s="84" t="s">
        <v>16</v>
      </c>
      <c r="D10" s="86"/>
      <c r="E10" s="126"/>
    </row>
    <row r="11" ht="20.1" customHeight="1" spans="1:5">
      <c r="A11" s="127" t="s">
        <v>17</v>
      </c>
      <c r="B11" s="86"/>
      <c r="C11" s="81" t="s">
        <v>18</v>
      </c>
      <c r="D11" s="86"/>
      <c r="E11" s="126"/>
    </row>
    <row r="12" ht="20.1" customHeight="1" spans="1:5">
      <c r="A12" s="127" t="s">
        <v>19</v>
      </c>
      <c r="B12" s="86"/>
      <c r="C12" s="128" t="s">
        <v>20</v>
      </c>
      <c r="D12" s="86"/>
      <c r="E12" s="126"/>
    </row>
    <row r="13" ht="20.1" customHeight="1" spans="1:5">
      <c r="A13" s="126"/>
      <c r="B13" s="86"/>
      <c r="C13" s="126"/>
      <c r="D13" s="86"/>
      <c r="E13" s="126"/>
    </row>
    <row r="14" ht="20.1" customHeight="1" spans="1:5">
      <c r="A14" s="129"/>
      <c r="B14" s="86"/>
      <c r="C14" s="126"/>
      <c r="D14" s="86"/>
      <c r="E14" s="126"/>
    </row>
    <row r="15" ht="20.1" customHeight="1" spans="1:5">
      <c r="A15" s="130"/>
      <c r="B15" s="86"/>
      <c r="C15" s="128"/>
      <c r="D15" s="86"/>
      <c r="E15" s="126"/>
    </row>
    <row r="16" ht="20.1" customHeight="1" spans="1:5">
      <c r="A16" s="130"/>
      <c r="B16" s="86"/>
      <c r="C16" s="126"/>
      <c r="D16" s="86"/>
      <c r="E16" s="126"/>
    </row>
    <row r="17" ht="20.1" customHeight="1" spans="1:5">
      <c r="A17" s="131"/>
      <c r="B17" s="86"/>
      <c r="C17" s="132"/>
      <c r="D17" s="86"/>
      <c r="E17" s="126"/>
    </row>
    <row r="18" ht="20.1" customHeight="1" spans="1:5">
      <c r="A18" s="84" t="s">
        <v>21</v>
      </c>
      <c r="B18" s="86"/>
      <c r="C18" s="133" t="s">
        <v>22</v>
      </c>
      <c r="D18" s="86">
        <f>SUM(D7:D17)</f>
        <v>165939.22</v>
      </c>
      <c r="E18" s="126"/>
    </row>
    <row r="19" ht="20.1" customHeight="1" spans="1:5">
      <c r="A19" s="84" t="s">
        <v>23</v>
      </c>
      <c r="B19" s="86"/>
      <c r="C19" s="133" t="s">
        <v>24</v>
      </c>
      <c r="D19" s="86"/>
      <c r="E19" s="126"/>
    </row>
    <row r="20" ht="20.1" customHeight="1" spans="1:5">
      <c r="A20" s="84"/>
      <c r="B20" s="86"/>
      <c r="C20" s="133"/>
      <c r="D20" s="86"/>
      <c r="E20" s="126"/>
    </row>
    <row r="21" s="14" customFormat="1" ht="20.1" customHeight="1" spans="1:5">
      <c r="A21" s="76" t="s">
        <v>25</v>
      </c>
      <c r="B21" s="134">
        <f>SUM(B7:B20)</f>
        <v>165639.22</v>
      </c>
      <c r="C21" s="135" t="s">
        <v>26</v>
      </c>
      <c r="D21" s="134">
        <f>D18+D19</f>
        <v>165939.22</v>
      </c>
      <c r="E21" s="136"/>
    </row>
    <row r="23" ht="29.25" customHeight="1" spans="1:5">
      <c r="A23" s="137" t="s">
        <v>27</v>
      </c>
      <c r="B23" s="137"/>
      <c r="C23" s="137"/>
      <c r="D23" s="137"/>
      <c r="E23" s="137"/>
    </row>
    <row r="26" spans="1:1">
      <c r="A26" s="18"/>
    </row>
  </sheetData>
  <mergeCells count="5">
    <mergeCell ref="A3:E3"/>
    <mergeCell ref="A5:B5"/>
    <mergeCell ref="C5:D5"/>
    <mergeCell ref="A23:E23"/>
    <mergeCell ref="E5:E6"/>
  </mergeCells>
  <printOptions horizontalCentered="1"/>
  <pageMargins left="0.393055555555556" right="0.393055555555556" top="0.590277777777778" bottom="0.393055555555556" header="0.511111111111111" footer="0.51111111111111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5"/>
  <sheetViews>
    <sheetView workbookViewId="0">
      <selection activeCell="E10" sqref="E10"/>
    </sheetView>
  </sheetViews>
  <sheetFormatPr defaultColWidth="9.33333333333333" defaultRowHeight="12.75"/>
  <cols>
    <col min="1" max="1" width="9.83333333333333" style="1"/>
    <col min="2" max="2" width="35.5" style="1" customWidth="1"/>
    <col min="3" max="3" width="11.3333333333333" style="1" customWidth="1"/>
    <col min="4" max="4" width="7.5" style="1" customWidth="1"/>
    <col min="5" max="5" width="11.5" style="98" customWidth="1"/>
    <col min="6" max="6" width="12.6666666666667" style="98" customWidth="1"/>
    <col min="7" max="7" width="10.1666666666667" style="1" customWidth="1"/>
    <col min="8" max="8" width="11" style="1" customWidth="1"/>
    <col min="9" max="9" width="9.33333333333333" style="1"/>
    <col min="10" max="10" width="8.16666666666667" style="1" customWidth="1"/>
    <col min="11" max="11" width="7.16666666666667" style="1" customWidth="1"/>
    <col min="12" max="16384" width="9.33333333333333" style="1"/>
  </cols>
  <sheetData>
    <row r="1" ht="20.25" spans="1:1">
      <c r="A1" s="2" t="s">
        <v>28</v>
      </c>
    </row>
    <row r="2" spans="1:12">
      <c r="A2" s="100"/>
      <c r="B2" s="100"/>
      <c r="C2" s="100"/>
      <c r="D2" s="100"/>
      <c r="E2" s="101"/>
      <c r="F2" s="101"/>
      <c r="G2" s="100"/>
      <c r="H2" s="100"/>
      <c r="I2" s="100"/>
      <c r="J2" s="100"/>
      <c r="K2" s="100"/>
      <c r="L2" s="100"/>
    </row>
    <row r="3" ht="20.25" spans="1:12">
      <c r="A3" s="102" t="s">
        <v>29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1">
      <c r="A4" s="100"/>
      <c r="B4" s="100"/>
      <c r="C4" s="100"/>
      <c r="D4" s="100"/>
      <c r="E4" s="101"/>
      <c r="F4" s="101"/>
      <c r="G4" s="100"/>
      <c r="H4" s="100"/>
      <c r="I4" s="100"/>
      <c r="J4" s="100"/>
      <c r="K4" s="100" t="s">
        <v>30</v>
      </c>
    </row>
    <row r="5" s="96" customFormat="1" ht="36.75" customHeight="1" spans="1:12">
      <c r="A5" s="105" t="s">
        <v>31</v>
      </c>
      <c r="B5" s="105"/>
      <c r="C5" s="106" t="s">
        <v>32</v>
      </c>
      <c r="D5" s="106" t="s">
        <v>33</v>
      </c>
      <c r="E5" s="108" t="s">
        <v>34</v>
      </c>
      <c r="F5" s="108" t="s">
        <v>35</v>
      </c>
      <c r="G5" s="106" t="s">
        <v>36</v>
      </c>
      <c r="H5" s="107" t="s">
        <v>37</v>
      </c>
      <c r="I5" s="108" t="s">
        <v>38</v>
      </c>
      <c r="J5" s="108" t="s">
        <v>39</v>
      </c>
      <c r="K5" s="106" t="s">
        <v>40</v>
      </c>
      <c r="L5" s="106" t="s">
        <v>41</v>
      </c>
    </row>
    <row r="6" s="96" customFormat="1" ht="36.75" customHeight="1" spans="1:12">
      <c r="A6" s="116" t="s">
        <v>42</v>
      </c>
      <c r="B6" s="116" t="s">
        <v>43</v>
      </c>
      <c r="C6" s="110"/>
      <c r="D6" s="110"/>
      <c r="E6" s="111"/>
      <c r="F6" s="111"/>
      <c r="G6" s="110"/>
      <c r="H6" s="117"/>
      <c r="I6" s="111"/>
      <c r="J6" s="111"/>
      <c r="K6" s="110"/>
      <c r="L6" s="110"/>
    </row>
    <row r="7" ht="19.5" customHeight="1" spans="1:12">
      <c r="A7" s="112">
        <v>205</v>
      </c>
      <c r="B7" s="63" t="s">
        <v>44</v>
      </c>
      <c r="C7" s="118">
        <f>D7+E7+F7</f>
        <v>4014.6</v>
      </c>
      <c r="D7" s="118"/>
      <c r="E7" s="119">
        <f>E8+E10</f>
        <v>4014.6</v>
      </c>
      <c r="F7" s="119">
        <f>F8+F10</f>
        <v>0</v>
      </c>
      <c r="G7" s="118"/>
      <c r="H7" s="118"/>
      <c r="I7" s="118"/>
      <c r="J7" s="118"/>
      <c r="K7" s="118"/>
      <c r="L7" s="120"/>
    </row>
    <row r="8" ht="19.5" customHeight="1" spans="1:12">
      <c r="A8" s="112">
        <v>20503</v>
      </c>
      <c r="B8" s="63" t="s">
        <v>45</v>
      </c>
      <c r="C8" s="118">
        <f t="shared" ref="C8:C45" si="0">D8+E8+F8</f>
        <v>3864.6</v>
      </c>
      <c r="D8" s="118"/>
      <c r="E8" s="119">
        <f t="shared" ref="E8:E13" si="1">E9</f>
        <v>3864.6</v>
      </c>
      <c r="F8" s="119">
        <f t="shared" ref="F8:F13" si="2">F9</f>
        <v>0</v>
      </c>
      <c r="G8" s="118"/>
      <c r="H8" s="118"/>
      <c r="I8" s="118"/>
      <c r="J8" s="118"/>
      <c r="K8" s="118"/>
      <c r="L8" s="120"/>
    </row>
    <row r="9" ht="19.5" customHeight="1" spans="1:12">
      <c r="A9" s="112">
        <v>2050302</v>
      </c>
      <c r="B9" s="63" t="s">
        <v>46</v>
      </c>
      <c r="C9" s="118">
        <f t="shared" si="0"/>
        <v>3864.6</v>
      </c>
      <c r="D9" s="118"/>
      <c r="E9" s="119">
        <v>3864.6</v>
      </c>
      <c r="F9" s="119"/>
      <c r="G9" s="118"/>
      <c r="H9" s="118"/>
      <c r="I9" s="118"/>
      <c r="J9" s="118"/>
      <c r="K9" s="118"/>
      <c r="L9" s="120"/>
    </row>
    <row r="10" ht="19.5" customHeight="1" spans="1:12">
      <c r="A10" s="112">
        <v>20508</v>
      </c>
      <c r="B10" s="63" t="s">
        <v>47</v>
      </c>
      <c r="C10" s="118">
        <f t="shared" si="0"/>
        <v>150</v>
      </c>
      <c r="D10" s="118"/>
      <c r="E10" s="119">
        <f t="shared" si="1"/>
        <v>150</v>
      </c>
      <c r="F10" s="119">
        <f t="shared" si="2"/>
        <v>0</v>
      </c>
      <c r="G10" s="118"/>
      <c r="H10" s="118"/>
      <c r="I10" s="118"/>
      <c r="J10" s="118"/>
      <c r="K10" s="118"/>
      <c r="L10" s="120"/>
    </row>
    <row r="11" ht="19.5" customHeight="1" spans="1:12">
      <c r="A11" s="112">
        <v>2050803</v>
      </c>
      <c r="B11" s="63" t="s">
        <v>48</v>
      </c>
      <c r="C11" s="118">
        <f t="shared" si="0"/>
        <v>150</v>
      </c>
      <c r="D11" s="118"/>
      <c r="E11" s="119">
        <v>150</v>
      </c>
      <c r="F11" s="119"/>
      <c r="G11" s="118"/>
      <c r="H11" s="118"/>
      <c r="I11" s="118"/>
      <c r="J11" s="118"/>
      <c r="K11" s="118"/>
      <c r="L11" s="120"/>
    </row>
    <row r="12" ht="19.5" customHeight="1" spans="1:12">
      <c r="A12" s="114">
        <v>208</v>
      </c>
      <c r="B12" s="63" t="s">
        <v>49</v>
      </c>
      <c r="C12" s="118">
        <f t="shared" si="0"/>
        <v>704.29</v>
      </c>
      <c r="D12" s="118"/>
      <c r="E12" s="119">
        <f t="shared" si="1"/>
        <v>704.29</v>
      </c>
      <c r="F12" s="119">
        <f t="shared" si="2"/>
        <v>0</v>
      </c>
      <c r="G12" s="118"/>
      <c r="H12" s="118"/>
      <c r="I12" s="118"/>
      <c r="J12" s="118"/>
      <c r="K12" s="118"/>
      <c r="L12" s="120"/>
    </row>
    <row r="13" ht="19.5" customHeight="1" spans="1:12">
      <c r="A13" s="114">
        <v>20805</v>
      </c>
      <c r="B13" s="63" t="s">
        <v>50</v>
      </c>
      <c r="C13" s="118">
        <f t="shared" si="0"/>
        <v>704.29</v>
      </c>
      <c r="D13" s="118"/>
      <c r="E13" s="119">
        <f t="shared" si="1"/>
        <v>704.29</v>
      </c>
      <c r="F13" s="119">
        <f t="shared" si="2"/>
        <v>0</v>
      </c>
      <c r="G13" s="118"/>
      <c r="H13" s="118"/>
      <c r="I13" s="118"/>
      <c r="J13" s="118"/>
      <c r="K13" s="118"/>
      <c r="L13" s="120"/>
    </row>
    <row r="14" ht="19.5" customHeight="1" spans="1:12">
      <c r="A14" s="114">
        <v>2080505</v>
      </c>
      <c r="B14" s="63" t="s">
        <v>51</v>
      </c>
      <c r="C14" s="118">
        <f t="shared" si="0"/>
        <v>704.29</v>
      </c>
      <c r="D14" s="118"/>
      <c r="E14" s="119">
        <v>704.29</v>
      </c>
      <c r="F14" s="119"/>
      <c r="G14" s="118"/>
      <c r="H14" s="118"/>
      <c r="I14" s="118"/>
      <c r="J14" s="118"/>
      <c r="K14" s="118"/>
      <c r="L14" s="120"/>
    </row>
    <row r="15" ht="19.5" customHeight="1" spans="1:12">
      <c r="A15" s="114">
        <v>211</v>
      </c>
      <c r="B15" s="63" t="s">
        <v>52</v>
      </c>
      <c r="C15" s="118">
        <f t="shared" si="0"/>
        <v>2625</v>
      </c>
      <c r="D15" s="118"/>
      <c r="E15" s="119">
        <f>E16+E18</f>
        <v>2625</v>
      </c>
      <c r="F15" s="119">
        <f>F16+F18</f>
        <v>0</v>
      </c>
      <c r="G15" s="118"/>
      <c r="H15" s="118"/>
      <c r="I15" s="118"/>
      <c r="J15" s="118"/>
      <c r="K15" s="118"/>
      <c r="L15" s="120"/>
    </row>
    <row r="16" ht="19.5" customHeight="1" spans="1:12">
      <c r="A16" s="114">
        <v>21105</v>
      </c>
      <c r="B16" s="63" t="s">
        <v>53</v>
      </c>
      <c r="C16" s="118">
        <f t="shared" si="0"/>
        <v>150</v>
      </c>
      <c r="D16" s="118"/>
      <c r="E16" s="119">
        <f>E17</f>
        <v>150</v>
      </c>
      <c r="F16" s="119">
        <f>F17</f>
        <v>0</v>
      </c>
      <c r="G16" s="118"/>
      <c r="H16" s="118"/>
      <c r="I16" s="118"/>
      <c r="J16" s="118"/>
      <c r="K16" s="118"/>
      <c r="L16" s="120"/>
    </row>
    <row r="17" ht="19.5" customHeight="1" spans="1:12">
      <c r="A17" s="114">
        <v>2110599</v>
      </c>
      <c r="B17" s="63" t="s">
        <v>54</v>
      </c>
      <c r="C17" s="118">
        <f t="shared" si="0"/>
        <v>150</v>
      </c>
      <c r="D17" s="118"/>
      <c r="E17" s="119">
        <v>150</v>
      </c>
      <c r="F17" s="119"/>
      <c r="G17" s="118"/>
      <c r="H17" s="118"/>
      <c r="I17" s="118"/>
      <c r="J17" s="118"/>
      <c r="K17" s="118"/>
      <c r="L17" s="120"/>
    </row>
    <row r="18" ht="19.5" customHeight="1" spans="1:12">
      <c r="A18" s="114">
        <v>21106</v>
      </c>
      <c r="B18" s="63" t="s">
        <v>55</v>
      </c>
      <c r="C18" s="118">
        <f t="shared" si="0"/>
        <v>2475</v>
      </c>
      <c r="D18" s="118"/>
      <c r="E18" s="119">
        <f>E19</f>
        <v>2475</v>
      </c>
      <c r="F18" s="119">
        <f>F19</f>
        <v>0</v>
      </c>
      <c r="G18" s="118"/>
      <c r="H18" s="118"/>
      <c r="I18" s="118"/>
      <c r="J18" s="118"/>
      <c r="K18" s="118"/>
      <c r="L18" s="120"/>
    </row>
    <row r="19" ht="19.5" customHeight="1" spans="1:12">
      <c r="A19" s="114">
        <v>2110699</v>
      </c>
      <c r="B19" s="63" t="s">
        <v>56</v>
      </c>
      <c r="C19" s="118">
        <f t="shared" si="0"/>
        <v>2475</v>
      </c>
      <c r="D19" s="118"/>
      <c r="E19" s="119">
        <v>2475</v>
      </c>
      <c r="F19" s="119"/>
      <c r="G19" s="118"/>
      <c r="H19" s="118"/>
      <c r="I19" s="118"/>
      <c r="J19" s="118"/>
      <c r="K19" s="118"/>
      <c r="L19" s="120"/>
    </row>
    <row r="20" ht="19.5" customHeight="1" spans="1:12">
      <c r="A20" s="114">
        <v>213</v>
      </c>
      <c r="B20" s="63" t="s">
        <v>57</v>
      </c>
      <c r="C20" s="118">
        <f t="shared" si="0"/>
        <v>157137.38</v>
      </c>
      <c r="D20" s="118"/>
      <c r="E20" s="119">
        <f>E21+E40</f>
        <v>152081.34</v>
      </c>
      <c r="F20" s="119">
        <f>F21+F40</f>
        <v>5056.04</v>
      </c>
      <c r="G20" s="118"/>
      <c r="H20" s="118"/>
      <c r="I20" s="118"/>
      <c r="J20" s="118"/>
      <c r="K20" s="118"/>
      <c r="L20" s="120"/>
    </row>
    <row r="21" ht="19.5" customHeight="1" spans="1:12">
      <c r="A21" s="114">
        <v>21302</v>
      </c>
      <c r="B21" s="63" t="s">
        <v>58</v>
      </c>
      <c r="C21" s="118">
        <f t="shared" si="0"/>
        <v>157097.38</v>
      </c>
      <c r="D21" s="118"/>
      <c r="E21" s="119">
        <f>SUM(E22:E39)</f>
        <v>152041.34</v>
      </c>
      <c r="F21" s="119">
        <f>SUM(F22:F39)</f>
        <v>5056.04</v>
      </c>
      <c r="G21" s="118"/>
      <c r="H21" s="118"/>
      <c r="I21" s="118"/>
      <c r="J21" s="118"/>
      <c r="K21" s="118"/>
      <c r="L21" s="120"/>
    </row>
    <row r="22" ht="19.5" customHeight="1" spans="1:12">
      <c r="A22" s="114">
        <v>2130201</v>
      </c>
      <c r="B22" s="63" t="s">
        <v>59</v>
      </c>
      <c r="C22" s="118">
        <f t="shared" si="0"/>
        <v>2312.59</v>
      </c>
      <c r="D22" s="118"/>
      <c r="E22" s="119">
        <v>2312.59</v>
      </c>
      <c r="F22" s="119"/>
      <c r="G22" s="118"/>
      <c r="H22" s="118"/>
      <c r="I22" s="118"/>
      <c r="J22" s="118"/>
      <c r="K22" s="118"/>
      <c r="L22" s="120"/>
    </row>
    <row r="23" ht="19.5" customHeight="1" spans="1:12">
      <c r="A23" s="114">
        <v>2130204</v>
      </c>
      <c r="B23" s="63" t="s">
        <v>60</v>
      </c>
      <c r="C23" s="118">
        <f t="shared" si="0"/>
        <v>12223.35</v>
      </c>
      <c r="D23" s="118"/>
      <c r="E23" s="119">
        <v>11167.75</v>
      </c>
      <c r="F23" s="119">
        <v>1055.6</v>
      </c>
      <c r="G23" s="118"/>
      <c r="H23" s="118"/>
      <c r="I23" s="118"/>
      <c r="J23" s="118"/>
      <c r="K23" s="118"/>
      <c r="L23" s="120"/>
    </row>
    <row r="24" ht="16.5" customHeight="1" spans="1:12">
      <c r="A24" s="114">
        <v>2130205</v>
      </c>
      <c r="B24" s="63" t="s">
        <v>61</v>
      </c>
      <c r="C24" s="118">
        <f t="shared" si="0"/>
        <v>89813</v>
      </c>
      <c r="D24" s="118"/>
      <c r="E24" s="119">
        <v>89813</v>
      </c>
      <c r="F24" s="119"/>
      <c r="G24" s="118"/>
      <c r="H24" s="118"/>
      <c r="I24" s="118"/>
      <c r="J24" s="118"/>
      <c r="K24" s="118"/>
      <c r="L24" s="120"/>
    </row>
    <row r="25" ht="15.75" customHeight="1" spans="1:12">
      <c r="A25" s="114">
        <v>2130206</v>
      </c>
      <c r="B25" s="63" t="s">
        <v>62</v>
      </c>
      <c r="C25" s="118">
        <f t="shared" si="0"/>
        <v>350</v>
      </c>
      <c r="D25" s="118"/>
      <c r="E25" s="119">
        <v>350</v>
      </c>
      <c r="F25" s="119"/>
      <c r="G25" s="118"/>
      <c r="H25" s="118"/>
      <c r="I25" s="118"/>
      <c r="J25" s="118"/>
      <c r="K25" s="118"/>
      <c r="L25" s="120"/>
    </row>
    <row r="26" ht="15" customHeight="1" spans="1:12">
      <c r="A26" s="114">
        <v>2130207</v>
      </c>
      <c r="B26" s="63" t="s">
        <v>63</v>
      </c>
      <c r="C26" s="118">
        <f t="shared" si="0"/>
        <v>2650.44</v>
      </c>
      <c r="D26" s="118"/>
      <c r="E26" s="119"/>
      <c r="F26" s="119">
        <v>2650.44</v>
      </c>
      <c r="G26" s="118"/>
      <c r="H26" s="118"/>
      <c r="I26" s="118"/>
      <c r="J26" s="118"/>
      <c r="K26" s="118"/>
      <c r="L26" s="120"/>
    </row>
    <row r="27" ht="15.75" customHeight="1" spans="1:12">
      <c r="A27" s="114">
        <v>2130208</v>
      </c>
      <c r="B27" s="63" t="s">
        <v>64</v>
      </c>
      <c r="C27" s="118">
        <f t="shared" si="0"/>
        <v>7500</v>
      </c>
      <c r="D27" s="118"/>
      <c r="E27" s="119">
        <v>6150</v>
      </c>
      <c r="F27" s="119">
        <v>1350</v>
      </c>
      <c r="G27" s="118"/>
      <c r="H27" s="118"/>
      <c r="I27" s="118"/>
      <c r="J27" s="118"/>
      <c r="K27" s="118"/>
      <c r="L27" s="120"/>
    </row>
    <row r="28" ht="17.25" customHeight="1" spans="1:12">
      <c r="A28" s="114">
        <v>2130209</v>
      </c>
      <c r="B28" s="63" t="s">
        <v>65</v>
      </c>
      <c r="C28" s="118">
        <f t="shared" si="0"/>
        <v>12000</v>
      </c>
      <c r="D28" s="118"/>
      <c r="E28" s="119">
        <v>12000</v>
      </c>
      <c r="F28" s="119"/>
      <c r="G28" s="118"/>
      <c r="H28" s="118"/>
      <c r="I28" s="118"/>
      <c r="J28" s="118"/>
      <c r="K28" s="118"/>
      <c r="L28" s="120"/>
    </row>
    <row r="29" ht="15.75" customHeight="1" spans="1:12">
      <c r="A29" s="114">
        <v>2130210</v>
      </c>
      <c r="B29" s="63" t="s">
        <v>66</v>
      </c>
      <c r="C29" s="118">
        <f t="shared" si="0"/>
        <v>100</v>
      </c>
      <c r="D29" s="118"/>
      <c r="E29" s="119">
        <v>100</v>
      </c>
      <c r="F29" s="119"/>
      <c r="G29" s="118"/>
      <c r="H29" s="118"/>
      <c r="I29" s="118"/>
      <c r="J29" s="118"/>
      <c r="K29" s="118"/>
      <c r="L29" s="120"/>
    </row>
    <row r="30" ht="15.75" customHeight="1" spans="1:12">
      <c r="A30" s="114">
        <v>2130211</v>
      </c>
      <c r="B30" s="63" t="s">
        <v>67</v>
      </c>
      <c r="C30" s="118">
        <f t="shared" si="0"/>
        <v>105</v>
      </c>
      <c r="D30" s="118"/>
      <c r="E30" s="119">
        <v>105</v>
      </c>
      <c r="F30" s="119"/>
      <c r="G30" s="118"/>
      <c r="H30" s="118"/>
      <c r="I30" s="118"/>
      <c r="J30" s="118"/>
      <c r="K30" s="118"/>
      <c r="L30" s="120"/>
    </row>
    <row r="31" ht="15.75" customHeight="1" spans="1:12">
      <c r="A31" s="114">
        <v>2130212</v>
      </c>
      <c r="B31" s="63" t="s">
        <v>68</v>
      </c>
      <c r="C31" s="118">
        <f t="shared" si="0"/>
        <v>300</v>
      </c>
      <c r="D31" s="118"/>
      <c r="E31" s="119">
        <v>300</v>
      </c>
      <c r="F31" s="119"/>
      <c r="G31" s="118"/>
      <c r="H31" s="118"/>
      <c r="I31" s="118"/>
      <c r="J31" s="118"/>
      <c r="K31" s="118"/>
      <c r="L31" s="120"/>
    </row>
    <row r="32" ht="15.75" customHeight="1" spans="1:12">
      <c r="A32" s="114">
        <v>2130213</v>
      </c>
      <c r="B32" s="63" t="s">
        <v>69</v>
      </c>
      <c r="C32" s="118">
        <f t="shared" si="0"/>
        <v>708</v>
      </c>
      <c r="D32" s="118"/>
      <c r="E32" s="119">
        <v>708</v>
      </c>
      <c r="F32" s="119"/>
      <c r="G32" s="118"/>
      <c r="H32" s="118"/>
      <c r="I32" s="118"/>
      <c r="J32" s="118"/>
      <c r="K32" s="118"/>
      <c r="L32" s="120"/>
    </row>
    <row r="33" ht="15" customHeight="1" spans="1:12">
      <c r="A33" s="114">
        <v>2130220</v>
      </c>
      <c r="B33" s="63" t="s">
        <v>70</v>
      </c>
      <c r="C33" s="118">
        <f t="shared" si="0"/>
        <v>19</v>
      </c>
      <c r="D33" s="118"/>
      <c r="E33" s="119">
        <v>19</v>
      </c>
      <c r="F33" s="119"/>
      <c r="G33" s="118"/>
      <c r="H33" s="118"/>
      <c r="I33" s="118"/>
      <c r="J33" s="118"/>
      <c r="K33" s="118"/>
      <c r="L33" s="120"/>
    </row>
    <row r="34" ht="15" customHeight="1" spans="1:12">
      <c r="A34" s="114">
        <v>2130221</v>
      </c>
      <c r="B34" s="63" t="s">
        <v>71</v>
      </c>
      <c r="C34" s="118">
        <f t="shared" si="0"/>
        <v>3200</v>
      </c>
      <c r="D34" s="118"/>
      <c r="E34" s="119">
        <v>3200</v>
      </c>
      <c r="F34" s="119"/>
      <c r="G34" s="118"/>
      <c r="H34" s="118"/>
      <c r="I34" s="118"/>
      <c r="J34" s="118"/>
      <c r="K34" s="118"/>
      <c r="L34" s="120"/>
    </row>
    <row r="35" ht="16.5" customHeight="1" spans="1:12">
      <c r="A35" s="114">
        <v>2130223</v>
      </c>
      <c r="B35" s="63" t="s">
        <v>72</v>
      </c>
      <c r="C35" s="118">
        <f t="shared" si="0"/>
        <v>28</v>
      </c>
      <c r="D35" s="118"/>
      <c r="E35" s="119">
        <v>28</v>
      </c>
      <c r="F35" s="119"/>
      <c r="G35" s="118"/>
      <c r="H35" s="118"/>
      <c r="I35" s="118"/>
      <c r="J35" s="118"/>
      <c r="K35" s="118"/>
      <c r="L35" s="120"/>
    </row>
    <row r="36" ht="15" customHeight="1" spans="1:12">
      <c r="A36" s="114">
        <v>2130224</v>
      </c>
      <c r="B36" s="63" t="s">
        <v>73</v>
      </c>
      <c r="C36" s="118">
        <f t="shared" si="0"/>
        <v>188</v>
      </c>
      <c r="D36" s="118"/>
      <c r="E36" s="119">
        <v>188</v>
      </c>
      <c r="F36" s="119"/>
      <c r="G36" s="118"/>
      <c r="H36" s="118"/>
      <c r="I36" s="118"/>
      <c r="J36" s="118"/>
      <c r="K36" s="118"/>
      <c r="L36" s="120"/>
    </row>
    <row r="37" ht="15.75" customHeight="1" spans="1:12">
      <c r="A37" s="114">
        <v>2130225</v>
      </c>
      <c r="B37" s="63" t="s">
        <v>74</v>
      </c>
      <c r="C37" s="118">
        <f t="shared" si="0"/>
        <v>18</v>
      </c>
      <c r="D37" s="118"/>
      <c r="E37" s="119">
        <v>18</v>
      </c>
      <c r="F37" s="119"/>
      <c r="G37" s="118"/>
      <c r="H37" s="118"/>
      <c r="I37" s="118"/>
      <c r="J37" s="118"/>
      <c r="K37" s="118"/>
      <c r="L37" s="120"/>
    </row>
    <row r="38" ht="15" customHeight="1" spans="1:12">
      <c r="A38" s="114">
        <v>2130234</v>
      </c>
      <c r="B38" s="63" t="s">
        <v>75</v>
      </c>
      <c r="C38" s="118">
        <f t="shared" si="0"/>
        <v>5615</v>
      </c>
      <c r="D38" s="118"/>
      <c r="E38" s="119">
        <v>5615</v>
      </c>
      <c r="F38" s="119"/>
      <c r="G38" s="118"/>
      <c r="H38" s="118"/>
      <c r="I38" s="118"/>
      <c r="J38" s="118"/>
      <c r="K38" s="118"/>
      <c r="L38" s="120"/>
    </row>
    <row r="39" ht="15" customHeight="1" spans="1:12">
      <c r="A39" s="114">
        <v>2130299</v>
      </c>
      <c r="B39" s="63" t="s">
        <v>76</v>
      </c>
      <c r="C39" s="118">
        <f t="shared" si="0"/>
        <v>19967</v>
      </c>
      <c r="D39" s="118"/>
      <c r="E39" s="119">
        <v>19967</v>
      </c>
      <c r="F39" s="119"/>
      <c r="G39" s="118"/>
      <c r="H39" s="118"/>
      <c r="I39" s="118"/>
      <c r="J39" s="118"/>
      <c r="K39" s="118"/>
      <c r="L39" s="120"/>
    </row>
    <row r="40" ht="16.5" customHeight="1" spans="1:12">
      <c r="A40" s="114">
        <v>21306</v>
      </c>
      <c r="B40" s="63" t="s">
        <v>77</v>
      </c>
      <c r="C40" s="118">
        <f t="shared" si="0"/>
        <v>40</v>
      </c>
      <c r="D40" s="118"/>
      <c r="E40" s="119">
        <f t="shared" ref="E40:E43" si="3">E41</f>
        <v>40</v>
      </c>
      <c r="F40" s="119">
        <f t="shared" ref="F40:F43" si="4">F41</f>
        <v>0</v>
      </c>
      <c r="G40" s="118"/>
      <c r="H40" s="118"/>
      <c r="I40" s="118"/>
      <c r="J40" s="118"/>
      <c r="K40" s="118"/>
      <c r="L40" s="120"/>
    </row>
    <row r="41" ht="17.25" customHeight="1" spans="1:12">
      <c r="A41" s="114">
        <v>2130699</v>
      </c>
      <c r="B41" s="63" t="s">
        <v>78</v>
      </c>
      <c r="C41" s="118">
        <f t="shared" si="0"/>
        <v>40</v>
      </c>
      <c r="D41" s="118"/>
      <c r="E41" s="119">
        <v>40</v>
      </c>
      <c r="F41" s="119"/>
      <c r="G41" s="118"/>
      <c r="H41" s="118"/>
      <c r="I41" s="118"/>
      <c r="J41" s="118"/>
      <c r="K41" s="118"/>
      <c r="L41" s="120"/>
    </row>
    <row r="42" ht="17.25" customHeight="1" spans="1:12">
      <c r="A42" s="114">
        <v>221</v>
      </c>
      <c r="B42" s="63" t="s">
        <v>79</v>
      </c>
      <c r="C42" s="118">
        <f t="shared" si="0"/>
        <v>1157.95</v>
      </c>
      <c r="D42" s="118"/>
      <c r="E42" s="119">
        <f t="shared" si="3"/>
        <v>1157.95</v>
      </c>
      <c r="F42" s="119">
        <f t="shared" si="4"/>
        <v>0</v>
      </c>
      <c r="G42" s="118"/>
      <c r="H42" s="118"/>
      <c r="I42" s="118"/>
      <c r="J42" s="118"/>
      <c r="K42" s="118"/>
      <c r="L42" s="120"/>
    </row>
    <row r="43" ht="14.25" customHeight="1" spans="1:12">
      <c r="A43" s="114">
        <v>22102</v>
      </c>
      <c r="B43" s="63" t="s">
        <v>80</v>
      </c>
      <c r="C43" s="118">
        <f t="shared" si="0"/>
        <v>1157.95</v>
      </c>
      <c r="D43" s="118"/>
      <c r="E43" s="119">
        <f t="shared" si="3"/>
        <v>1157.95</v>
      </c>
      <c r="F43" s="119">
        <f t="shared" si="4"/>
        <v>0</v>
      </c>
      <c r="G43" s="118"/>
      <c r="H43" s="118"/>
      <c r="I43" s="118"/>
      <c r="J43" s="118"/>
      <c r="K43" s="118"/>
      <c r="L43" s="120"/>
    </row>
    <row r="44" ht="15" customHeight="1" spans="1:12">
      <c r="A44" s="114">
        <v>2210201</v>
      </c>
      <c r="B44" s="63" t="s">
        <v>81</v>
      </c>
      <c r="C44" s="118">
        <f t="shared" si="0"/>
        <v>1157.95</v>
      </c>
      <c r="D44" s="118"/>
      <c r="E44" s="119">
        <v>1157.95</v>
      </c>
      <c r="F44" s="119"/>
      <c r="G44" s="118"/>
      <c r="H44" s="118"/>
      <c r="I44" s="118"/>
      <c r="J44" s="118"/>
      <c r="K44" s="118"/>
      <c r="L44" s="120"/>
    </row>
    <row r="45" ht="15.75" customHeight="1" spans="1:12">
      <c r="A45" s="112"/>
      <c r="B45" s="115" t="s">
        <v>82</v>
      </c>
      <c r="C45" s="118">
        <f t="shared" si="0"/>
        <v>165639.22</v>
      </c>
      <c r="D45" s="118"/>
      <c r="E45" s="119">
        <f>E7+E12+E15+E20+E42</f>
        <v>160583.18</v>
      </c>
      <c r="F45" s="119">
        <f>F7+F10+F15+F20+F42</f>
        <v>5056.04</v>
      </c>
      <c r="G45" s="118"/>
      <c r="H45" s="118"/>
      <c r="I45" s="118"/>
      <c r="J45" s="118"/>
      <c r="K45" s="118"/>
      <c r="L45" s="120"/>
    </row>
  </sheetData>
  <mergeCells count="12">
    <mergeCell ref="A3:L3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workbookViewId="0">
      <selection activeCell="E24" sqref="E24"/>
    </sheetView>
  </sheetViews>
  <sheetFormatPr defaultColWidth="9.33333333333333" defaultRowHeight="12.75" outlineLevelCol="7"/>
  <cols>
    <col min="1" max="1" width="15.3333333333333" style="97" customWidth="1"/>
    <col min="2" max="2" width="36" style="97" customWidth="1"/>
    <col min="3" max="3" width="15.6666666666667" style="1" customWidth="1"/>
    <col min="4" max="4" width="16.3333333333333" style="1" customWidth="1"/>
    <col min="5" max="5" width="18.8333333333333" style="1" customWidth="1"/>
    <col min="6" max="6" width="16.1666666666667" style="98" customWidth="1"/>
    <col min="7" max="7" width="16.8333333333333" style="1" customWidth="1"/>
    <col min="8" max="8" width="18.8333333333333" style="1" customWidth="1"/>
    <col min="9" max="16384" width="9.33333333333333" style="1"/>
  </cols>
  <sheetData>
    <row r="1" ht="20.25" spans="1:1">
      <c r="A1" s="2" t="s">
        <v>83</v>
      </c>
    </row>
    <row r="2" spans="1:8">
      <c r="A2" s="99"/>
      <c r="B2" s="99"/>
      <c r="C2" s="100"/>
      <c r="D2" s="100"/>
      <c r="E2" s="100"/>
      <c r="F2" s="101"/>
      <c r="G2" s="100"/>
      <c r="H2" s="100"/>
    </row>
    <row r="3" ht="20.25" spans="1:8">
      <c r="A3" s="102" t="s">
        <v>84</v>
      </c>
      <c r="B3" s="103"/>
      <c r="C3" s="103"/>
      <c r="D3" s="103"/>
      <c r="E3" s="103"/>
      <c r="F3" s="103"/>
      <c r="G3" s="103"/>
      <c r="H3" s="103"/>
    </row>
    <row r="4" spans="1:8">
      <c r="A4" s="99"/>
      <c r="B4" s="99"/>
      <c r="C4" s="100"/>
      <c r="D4" s="100"/>
      <c r="E4" s="100"/>
      <c r="F4" s="101"/>
      <c r="G4" s="100"/>
      <c r="H4" s="104" t="s">
        <v>30</v>
      </c>
    </row>
    <row r="5" s="96" customFormat="1" ht="13.5" customHeight="1" spans="1:8">
      <c r="A5" s="105" t="s">
        <v>31</v>
      </c>
      <c r="B5" s="105"/>
      <c r="C5" s="106" t="s">
        <v>32</v>
      </c>
      <c r="D5" s="107" t="s">
        <v>85</v>
      </c>
      <c r="E5" s="107" t="s">
        <v>86</v>
      </c>
      <c r="F5" s="108" t="s">
        <v>87</v>
      </c>
      <c r="G5" s="107" t="s">
        <v>88</v>
      </c>
      <c r="H5" s="106" t="s">
        <v>41</v>
      </c>
    </row>
    <row r="6" s="96" customFormat="1" spans="1:8">
      <c r="A6" s="109" t="s">
        <v>42</v>
      </c>
      <c r="B6" s="109" t="s">
        <v>43</v>
      </c>
      <c r="C6" s="110"/>
      <c r="D6" s="110"/>
      <c r="E6" s="110"/>
      <c r="F6" s="111"/>
      <c r="G6" s="110"/>
      <c r="H6" s="110"/>
    </row>
    <row r="7" s="96" customFormat="1" spans="1:8">
      <c r="A7" s="112">
        <v>205</v>
      </c>
      <c r="B7" s="63" t="s">
        <v>44</v>
      </c>
      <c r="C7" s="113">
        <f>D7+E7</f>
        <v>4014.6</v>
      </c>
      <c r="D7" s="65">
        <f>D8+D10</f>
        <v>3864.6</v>
      </c>
      <c r="E7" s="65">
        <f>E8+E10</f>
        <v>150</v>
      </c>
      <c r="F7" s="111"/>
      <c r="G7" s="110"/>
      <c r="H7" s="110"/>
    </row>
    <row r="8" s="96" customFormat="1" spans="1:8">
      <c r="A8" s="112">
        <v>20503</v>
      </c>
      <c r="B8" s="63" t="s">
        <v>45</v>
      </c>
      <c r="C8" s="113">
        <f t="shared" ref="C8:C45" si="0">D8+E8</f>
        <v>3864.6</v>
      </c>
      <c r="D8" s="65">
        <f t="shared" ref="D8:D13" si="1">D9</f>
        <v>3864.6</v>
      </c>
      <c r="E8" s="65">
        <f t="shared" ref="E8:E13" si="2">E9</f>
        <v>0</v>
      </c>
      <c r="F8" s="111"/>
      <c r="G8" s="110"/>
      <c r="H8" s="110"/>
    </row>
    <row r="9" s="96" customFormat="1" spans="1:8">
      <c r="A9" s="112">
        <v>2050302</v>
      </c>
      <c r="B9" s="63" t="s">
        <v>46</v>
      </c>
      <c r="C9" s="113">
        <f t="shared" si="0"/>
        <v>3864.6</v>
      </c>
      <c r="D9" s="65">
        <v>3864.6</v>
      </c>
      <c r="E9" s="65"/>
      <c r="F9" s="111"/>
      <c r="G9" s="110"/>
      <c r="H9" s="110"/>
    </row>
    <row r="10" s="96" customFormat="1" spans="1:8">
      <c r="A10" s="112">
        <v>20508</v>
      </c>
      <c r="B10" s="63" t="s">
        <v>47</v>
      </c>
      <c r="C10" s="113">
        <f t="shared" si="0"/>
        <v>150</v>
      </c>
      <c r="D10" s="65"/>
      <c r="E10" s="65">
        <f t="shared" si="2"/>
        <v>150</v>
      </c>
      <c r="F10" s="111"/>
      <c r="G10" s="110"/>
      <c r="H10" s="110"/>
    </row>
    <row r="11" s="96" customFormat="1" spans="1:8">
      <c r="A11" s="112">
        <v>2050803</v>
      </c>
      <c r="B11" s="63" t="s">
        <v>48</v>
      </c>
      <c r="C11" s="113">
        <f t="shared" si="0"/>
        <v>150</v>
      </c>
      <c r="D11" s="65"/>
      <c r="E11" s="65">
        <v>150</v>
      </c>
      <c r="F11" s="111"/>
      <c r="G11" s="110"/>
      <c r="H11" s="110"/>
    </row>
    <row r="12" s="96" customFormat="1" spans="1:8">
      <c r="A12" s="114">
        <v>208</v>
      </c>
      <c r="B12" s="63" t="s">
        <v>49</v>
      </c>
      <c r="C12" s="113">
        <f t="shared" si="0"/>
        <v>704.29</v>
      </c>
      <c r="D12" s="65">
        <f t="shared" si="1"/>
        <v>704.29</v>
      </c>
      <c r="E12" s="65">
        <f t="shared" si="2"/>
        <v>0</v>
      </c>
      <c r="F12" s="111"/>
      <c r="G12" s="110"/>
      <c r="H12" s="110"/>
    </row>
    <row r="13" s="96" customFormat="1" spans="1:8">
      <c r="A13" s="114">
        <v>20805</v>
      </c>
      <c r="B13" s="63" t="s">
        <v>50</v>
      </c>
      <c r="C13" s="113">
        <f t="shared" si="0"/>
        <v>704.29</v>
      </c>
      <c r="D13" s="65">
        <f t="shared" si="1"/>
        <v>704.29</v>
      </c>
      <c r="E13" s="65">
        <f t="shared" si="2"/>
        <v>0</v>
      </c>
      <c r="F13" s="111"/>
      <c r="G13" s="110"/>
      <c r="H13" s="110"/>
    </row>
    <row r="14" s="96" customFormat="1" spans="1:8">
      <c r="A14" s="114">
        <v>2080505</v>
      </c>
      <c r="B14" s="63" t="s">
        <v>51</v>
      </c>
      <c r="C14" s="113">
        <f t="shared" si="0"/>
        <v>704.29</v>
      </c>
      <c r="D14" s="65">
        <v>704.29</v>
      </c>
      <c r="E14" s="65"/>
      <c r="F14" s="111"/>
      <c r="G14" s="110"/>
      <c r="H14" s="110"/>
    </row>
    <row r="15" s="96" customFormat="1" spans="1:8">
      <c r="A15" s="114">
        <v>211</v>
      </c>
      <c r="B15" s="63" t="s">
        <v>52</v>
      </c>
      <c r="C15" s="113">
        <f t="shared" si="0"/>
        <v>2625</v>
      </c>
      <c r="D15" s="65">
        <f>D16+D18</f>
        <v>0</v>
      </c>
      <c r="E15" s="65">
        <f>E16+E18</f>
        <v>2625</v>
      </c>
      <c r="F15" s="111"/>
      <c r="G15" s="110"/>
      <c r="H15" s="110"/>
    </row>
    <row r="16" s="96" customFormat="1" spans="1:8">
      <c r="A16" s="114">
        <v>21105</v>
      </c>
      <c r="B16" s="63" t="s">
        <v>53</v>
      </c>
      <c r="C16" s="113">
        <f t="shared" si="0"/>
        <v>150</v>
      </c>
      <c r="D16" s="65"/>
      <c r="E16" s="65">
        <f>E17</f>
        <v>150</v>
      </c>
      <c r="F16" s="111"/>
      <c r="G16" s="110"/>
      <c r="H16" s="110"/>
    </row>
    <row r="17" s="96" customFormat="1" spans="1:8">
      <c r="A17" s="114">
        <v>2110599</v>
      </c>
      <c r="B17" s="63" t="s">
        <v>54</v>
      </c>
      <c r="C17" s="113">
        <f t="shared" si="0"/>
        <v>300</v>
      </c>
      <c r="D17" s="65">
        <v>150</v>
      </c>
      <c r="E17" s="65">
        <v>150</v>
      </c>
      <c r="F17" s="111"/>
      <c r="G17" s="110"/>
      <c r="H17" s="110"/>
    </row>
    <row r="18" s="96" customFormat="1" spans="1:8">
      <c r="A18" s="114">
        <v>21106</v>
      </c>
      <c r="B18" s="63" t="s">
        <v>55</v>
      </c>
      <c r="C18" s="113">
        <f t="shared" si="0"/>
        <v>2475</v>
      </c>
      <c r="D18" s="65"/>
      <c r="E18" s="65">
        <f>E19</f>
        <v>2475</v>
      </c>
      <c r="F18" s="111"/>
      <c r="G18" s="110"/>
      <c r="H18" s="110"/>
    </row>
    <row r="19" s="96" customFormat="1" spans="1:8">
      <c r="A19" s="114">
        <v>2110699</v>
      </c>
      <c r="B19" s="63" t="s">
        <v>56</v>
      </c>
      <c r="C19" s="113">
        <f t="shared" si="0"/>
        <v>4950</v>
      </c>
      <c r="D19" s="65">
        <v>2475</v>
      </c>
      <c r="E19" s="65">
        <v>2475</v>
      </c>
      <c r="F19" s="111"/>
      <c r="G19" s="110"/>
      <c r="H19" s="110"/>
    </row>
    <row r="20" s="96" customFormat="1" spans="1:8">
      <c r="A20" s="114">
        <v>213</v>
      </c>
      <c r="B20" s="63" t="s">
        <v>57</v>
      </c>
      <c r="C20" s="113">
        <f t="shared" si="0"/>
        <v>157137.38</v>
      </c>
      <c r="D20" s="65">
        <f>D21+D40</f>
        <v>13480.34</v>
      </c>
      <c r="E20" s="65">
        <f>E21+E40</f>
        <v>143657.04</v>
      </c>
      <c r="F20" s="111"/>
      <c r="G20" s="110"/>
      <c r="H20" s="110"/>
    </row>
    <row r="21" s="96" customFormat="1" spans="1:8">
      <c r="A21" s="114">
        <v>21302</v>
      </c>
      <c r="B21" s="63" t="s">
        <v>58</v>
      </c>
      <c r="C21" s="113">
        <f t="shared" si="0"/>
        <v>157097.38</v>
      </c>
      <c r="D21" s="65">
        <f>SUM(D22:D39)</f>
        <v>13480.34</v>
      </c>
      <c r="E21" s="65">
        <f>SUM(E22:E39)</f>
        <v>143617.04</v>
      </c>
      <c r="F21" s="111"/>
      <c r="G21" s="110"/>
      <c r="H21" s="110"/>
    </row>
    <row r="22" s="96" customFormat="1" spans="1:8">
      <c r="A22" s="114">
        <v>2130201</v>
      </c>
      <c r="B22" s="63" t="s">
        <v>59</v>
      </c>
      <c r="C22" s="113">
        <f t="shared" si="0"/>
        <v>2312.59</v>
      </c>
      <c r="D22" s="65">
        <v>2312.59</v>
      </c>
      <c r="E22" s="65"/>
      <c r="F22" s="111"/>
      <c r="G22" s="110"/>
      <c r="H22" s="110"/>
    </row>
    <row r="23" s="96" customFormat="1" spans="1:8">
      <c r="A23" s="114">
        <v>2130204</v>
      </c>
      <c r="B23" s="63" t="s">
        <v>60</v>
      </c>
      <c r="C23" s="113">
        <f t="shared" si="0"/>
        <v>12223.35</v>
      </c>
      <c r="D23" s="65">
        <v>11167.75</v>
      </c>
      <c r="E23" s="65">
        <v>1055.6</v>
      </c>
      <c r="F23" s="111"/>
      <c r="G23" s="110"/>
      <c r="H23" s="110"/>
    </row>
    <row r="24" s="96" customFormat="1" spans="1:8">
      <c r="A24" s="114">
        <v>2130205</v>
      </c>
      <c r="B24" s="63" t="s">
        <v>61</v>
      </c>
      <c r="C24" s="113">
        <f t="shared" si="0"/>
        <v>89813</v>
      </c>
      <c r="D24" s="65"/>
      <c r="E24" s="65">
        <v>89813</v>
      </c>
      <c r="F24" s="111"/>
      <c r="G24" s="110"/>
      <c r="H24" s="110"/>
    </row>
    <row r="25" s="96" customFormat="1" spans="1:8">
      <c r="A25" s="114">
        <v>2130206</v>
      </c>
      <c r="B25" s="63" t="s">
        <v>62</v>
      </c>
      <c r="C25" s="113">
        <f t="shared" si="0"/>
        <v>350</v>
      </c>
      <c r="D25" s="65"/>
      <c r="E25" s="65">
        <v>350</v>
      </c>
      <c r="F25" s="111"/>
      <c r="G25" s="110"/>
      <c r="H25" s="110"/>
    </row>
    <row r="26" s="96" customFormat="1" spans="1:8">
      <c r="A26" s="114">
        <v>2130207</v>
      </c>
      <c r="B26" s="63" t="s">
        <v>63</v>
      </c>
      <c r="C26" s="113">
        <f t="shared" si="0"/>
        <v>2650.44</v>
      </c>
      <c r="D26" s="65"/>
      <c r="E26" s="65">
        <v>2650.44</v>
      </c>
      <c r="F26" s="111"/>
      <c r="G26" s="110"/>
      <c r="H26" s="110"/>
    </row>
    <row r="27" s="96" customFormat="1" spans="1:8">
      <c r="A27" s="114">
        <v>2130208</v>
      </c>
      <c r="B27" s="63" t="s">
        <v>64</v>
      </c>
      <c r="C27" s="113">
        <f t="shared" si="0"/>
        <v>7500</v>
      </c>
      <c r="D27" s="65"/>
      <c r="E27" s="65">
        <v>7500</v>
      </c>
      <c r="F27" s="111"/>
      <c r="G27" s="110"/>
      <c r="H27" s="110"/>
    </row>
    <row r="28" s="96" customFormat="1" spans="1:8">
      <c r="A28" s="114">
        <v>2130209</v>
      </c>
      <c r="B28" s="63" t="s">
        <v>65</v>
      </c>
      <c r="C28" s="113">
        <f t="shared" si="0"/>
        <v>12000</v>
      </c>
      <c r="D28" s="65"/>
      <c r="E28" s="65">
        <v>12000</v>
      </c>
      <c r="F28" s="111"/>
      <c r="G28" s="110"/>
      <c r="H28" s="110"/>
    </row>
    <row r="29" s="96" customFormat="1" spans="1:8">
      <c r="A29" s="114">
        <v>2130210</v>
      </c>
      <c r="B29" s="63" t="s">
        <v>66</v>
      </c>
      <c r="C29" s="113">
        <f t="shared" si="0"/>
        <v>100</v>
      </c>
      <c r="D29" s="65"/>
      <c r="E29" s="65">
        <v>100</v>
      </c>
      <c r="F29" s="111"/>
      <c r="G29" s="110"/>
      <c r="H29" s="110"/>
    </row>
    <row r="30" s="96" customFormat="1" spans="1:8">
      <c r="A30" s="114">
        <v>2130211</v>
      </c>
      <c r="B30" s="63" t="s">
        <v>67</v>
      </c>
      <c r="C30" s="113">
        <f t="shared" si="0"/>
        <v>105</v>
      </c>
      <c r="D30" s="65"/>
      <c r="E30" s="65">
        <v>105</v>
      </c>
      <c r="F30" s="111"/>
      <c r="G30" s="110"/>
      <c r="H30" s="110"/>
    </row>
    <row r="31" s="96" customFormat="1" spans="1:8">
      <c r="A31" s="114">
        <v>2130212</v>
      </c>
      <c r="B31" s="63" t="s">
        <v>68</v>
      </c>
      <c r="C31" s="113">
        <f t="shared" si="0"/>
        <v>300</v>
      </c>
      <c r="D31" s="65"/>
      <c r="E31" s="65">
        <v>300</v>
      </c>
      <c r="F31" s="111"/>
      <c r="G31" s="110"/>
      <c r="H31" s="110"/>
    </row>
    <row r="32" s="96" customFormat="1" spans="1:8">
      <c r="A32" s="114">
        <v>2130213</v>
      </c>
      <c r="B32" s="63" t="s">
        <v>69</v>
      </c>
      <c r="C32" s="113">
        <f t="shared" si="0"/>
        <v>708</v>
      </c>
      <c r="D32" s="65"/>
      <c r="E32" s="65">
        <v>708</v>
      </c>
      <c r="F32" s="111"/>
      <c r="G32" s="110"/>
      <c r="H32" s="110"/>
    </row>
    <row r="33" s="96" customFormat="1" spans="1:8">
      <c r="A33" s="114">
        <v>2130220</v>
      </c>
      <c r="B33" s="63" t="s">
        <v>70</v>
      </c>
      <c r="C33" s="113">
        <f t="shared" si="0"/>
        <v>19</v>
      </c>
      <c r="D33" s="65"/>
      <c r="E33" s="65">
        <v>19</v>
      </c>
      <c r="F33" s="111"/>
      <c r="G33" s="110"/>
      <c r="H33" s="110"/>
    </row>
    <row r="34" s="96" customFormat="1" spans="1:8">
      <c r="A34" s="114">
        <v>2130221</v>
      </c>
      <c r="B34" s="63" t="s">
        <v>71</v>
      </c>
      <c r="C34" s="113">
        <f t="shared" si="0"/>
        <v>3200</v>
      </c>
      <c r="D34" s="65"/>
      <c r="E34" s="65">
        <v>3200</v>
      </c>
      <c r="F34" s="111"/>
      <c r="G34" s="110"/>
      <c r="H34" s="110"/>
    </row>
    <row r="35" s="96" customFormat="1" spans="1:8">
      <c r="A35" s="114">
        <v>2130223</v>
      </c>
      <c r="B35" s="63" t="s">
        <v>72</v>
      </c>
      <c r="C35" s="113">
        <f t="shared" si="0"/>
        <v>28</v>
      </c>
      <c r="D35" s="65"/>
      <c r="E35" s="65">
        <v>28</v>
      </c>
      <c r="F35" s="111"/>
      <c r="G35" s="110"/>
      <c r="H35" s="110"/>
    </row>
    <row r="36" s="96" customFormat="1" spans="1:8">
      <c r="A36" s="114">
        <v>2130224</v>
      </c>
      <c r="B36" s="63" t="s">
        <v>73</v>
      </c>
      <c r="C36" s="113">
        <f t="shared" si="0"/>
        <v>188</v>
      </c>
      <c r="D36" s="65"/>
      <c r="E36" s="65">
        <v>188</v>
      </c>
      <c r="F36" s="111"/>
      <c r="G36" s="110"/>
      <c r="H36" s="110"/>
    </row>
    <row r="37" s="96" customFormat="1" spans="1:8">
      <c r="A37" s="114">
        <v>2130225</v>
      </c>
      <c r="B37" s="63" t="s">
        <v>74</v>
      </c>
      <c r="C37" s="113">
        <f t="shared" si="0"/>
        <v>18</v>
      </c>
      <c r="D37" s="65"/>
      <c r="E37" s="65">
        <v>18</v>
      </c>
      <c r="F37" s="111"/>
      <c r="G37" s="110"/>
      <c r="H37" s="110"/>
    </row>
    <row r="38" s="96" customFormat="1" spans="1:8">
      <c r="A38" s="114">
        <v>2130234</v>
      </c>
      <c r="B38" s="63" t="s">
        <v>75</v>
      </c>
      <c r="C38" s="113">
        <f t="shared" si="0"/>
        <v>5615</v>
      </c>
      <c r="D38" s="65"/>
      <c r="E38" s="65">
        <v>5615</v>
      </c>
      <c r="F38" s="111"/>
      <c r="G38" s="110"/>
      <c r="H38" s="110"/>
    </row>
    <row r="39" s="96" customFormat="1" spans="1:8">
      <c r="A39" s="114">
        <v>2130299</v>
      </c>
      <c r="B39" s="63" t="s">
        <v>76</v>
      </c>
      <c r="C39" s="113">
        <f t="shared" si="0"/>
        <v>19967</v>
      </c>
      <c r="D39" s="65"/>
      <c r="E39" s="65">
        <v>19967</v>
      </c>
      <c r="F39" s="111"/>
      <c r="G39" s="110"/>
      <c r="H39" s="110"/>
    </row>
    <row r="40" s="96" customFormat="1" spans="1:8">
      <c r="A40" s="114">
        <v>21306</v>
      </c>
      <c r="B40" s="63" t="s">
        <v>77</v>
      </c>
      <c r="C40" s="113">
        <f t="shared" si="0"/>
        <v>40</v>
      </c>
      <c r="D40" s="65"/>
      <c r="E40" s="65">
        <f t="shared" ref="E40:E43" si="3">E41</f>
        <v>40</v>
      </c>
      <c r="F40" s="111"/>
      <c r="G40" s="110"/>
      <c r="H40" s="110"/>
    </row>
    <row r="41" s="96" customFormat="1" spans="1:8">
      <c r="A41" s="114">
        <v>2130699</v>
      </c>
      <c r="B41" s="63" t="s">
        <v>78</v>
      </c>
      <c r="C41" s="113">
        <f t="shared" si="0"/>
        <v>40</v>
      </c>
      <c r="D41" s="65"/>
      <c r="E41" s="65">
        <v>40</v>
      </c>
      <c r="F41" s="111"/>
      <c r="G41" s="110"/>
      <c r="H41" s="110"/>
    </row>
    <row r="42" s="96" customFormat="1" spans="1:8">
      <c r="A42" s="114">
        <v>221</v>
      </c>
      <c r="B42" s="63" t="s">
        <v>79</v>
      </c>
      <c r="C42" s="113">
        <f t="shared" si="0"/>
        <v>1157.95</v>
      </c>
      <c r="D42" s="65">
        <f>D43</f>
        <v>1157.95</v>
      </c>
      <c r="E42" s="65">
        <f t="shared" si="3"/>
        <v>0</v>
      </c>
      <c r="F42" s="111"/>
      <c r="G42" s="110"/>
      <c r="H42" s="110"/>
    </row>
    <row r="43" s="96" customFormat="1" spans="1:8">
      <c r="A43" s="114">
        <v>22102</v>
      </c>
      <c r="B43" s="63" t="s">
        <v>80</v>
      </c>
      <c r="C43" s="113">
        <f t="shared" si="0"/>
        <v>1157.95</v>
      </c>
      <c r="D43" s="65">
        <f>D44</f>
        <v>1157.95</v>
      </c>
      <c r="E43" s="65">
        <f t="shared" si="3"/>
        <v>0</v>
      </c>
      <c r="F43" s="111"/>
      <c r="G43" s="110"/>
      <c r="H43" s="110"/>
    </row>
    <row r="44" s="96" customFormat="1" spans="1:8">
      <c r="A44" s="114">
        <v>2210201</v>
      </c>
      <c r="B44" s="63" t="s">
        <v>81</v>
      </c>
      <c r="C44" s="113">
        <f t="shared" si="0"/>
        <v>1157.95</v>
      </c>
      <c r="D44" s="65">
        <v>1157.95</v>
      </c>
      <c r="E44" s="65"/>
      <c r="F44" s="111"/>
      <c r="G44" s="110"/>
      <c r="H44" s="110"/>
    </row>
    <row r="45" s="96" customFormat="1" spans="1:8">
      <c r="A45" s="112"/>
      <c r="B45" s="115" t="s">
        <v>82</v>
      </c>
      <c r="C45" s="113">
        <f t="shared" si="0"/>
        <v>165639.22</v>
      </c>
      <c r="D45" s="65">
        <f>D7+D12+D15+D20+D42</f>
        <v>19207.18</v>
      </c>
      <c r="E45" s="65">
        <f>E7+E12+E15+E20+E42</f>
        <v>146432.04</v>
      </c>
      <c r="F45" s="111"/>
      <c r="G45" s="110"/>
      <c r="H45" s="110"/>
    </row>
  </sheetData>
  <mergeCells count="8">
    <mergeCell ref="A3:H3"/>
    <mergeCell ref="A5:B5"/>
    <mergeCell ref="C5:C6"/>
    <mergeCell ref="D5:D6"/>
    <mergeCell ref="E5:E6"/>
    <mergeCell ref="F5:F6"/>
    <mergeCell ref="G5:G6"/>
    <mergeCell ref="H5:H6"/>
  </mergeCells>
  <pageMargins left="0.236111111111111" right="0.236111111111111" top="0.747916666666667" bottom="0.747916666666667" header="0.314583333333333" footer="0.314583333333333"/>
  <pageSetup paperSize="9" orientation="landscape" horizontalDpi="600" vertic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22"/>
  <sheetViews>
    <sheetView workbookViewId="0">
      <selection activeCell="C12" sqref="C12"/>
    </sheetView>
  </sheetViews>
  <sheetFormatPr defaultColWidth="10.6666666666667" defaultRowHeight="12.75"/>
  <cols>
    <col min="1" max="1" width="42.6666666666667" style="72" customWidth="1"/>
    <col min="2" max="2" width="15.6666666666667" style="72" customWidth="1"/>
    <col min="3" max="3" width="22.5" style="72" customWidth="1"/>
    <col min="4" max="5" width="17" style="72" customWidth="1"/>
    <col min="6" max="6" width="18.8333333333333" style="72" customWidth="1"/>
    <col min="7" max="7" width="10.6666666666667" style="72" hidden="1" customWidth="1"/>
    <col min="8" max="8" width="10.6666666666667" style="72"/>
    <col min="9" max="16384" width="10.6666666666667" style="38"/>
  </cols>
  <sheetData>
    <row r="1" ht="24.75" customHeight="1" spans="1:1">
      <c r="A1" s="2" t="s">
        <v>89</v>
      </c>
    </row>
    <row r="2" ht="33" customHeight="1" spans="1:1">
      <c r="A2" s="73" t="s">
        <v>90</v>
      </c>
    </row>
    <row r="3" spans="1:255">
      <c r="A3" s="74"/>
      <c r="C3" s="75" t="s">
        <v>3</v>
      </c>
      <c r="D3" s="75"/>
      <c r="E3" s="75"/>
      <c r="F3" s="75"/>
      <c r="G3" s="75"/>
      <c r="H3" s="7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>
      <c r="A4" s="76" t="s">
        <v>91</v>
      </c>
      <c r="B4" s="77"/>
      <c r="C4" s="76" t="s">
        <v>92</v>
      </c>
      <c r="D4" s="78"/>
      <c r="E4" s="78"/>
      <c r="F4" s="78"/>
      <c r="H4" s="49" t="s">
        <v>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spans="1:255">
      <c r="A5" s="76" t="s">
        <v>7</v>
      </c>
      <c r="B5" s="76" t="s">
        <v>8</v>
      </c>
      <c r="C5" s="76" t="s">
        <v>7</v>
      </c>
      <c r="D5" s="76" t="s">
        <v>82</v>
      </c>
      <c r="E5" s="76" t="s">
        <v>93</v>
      </c>
      <c r="F5" s="76" t="s">
        <v>94</v>
      </c>
      <c r="H5" s="5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>
      <c r="A6" s="79" t="s">
        <v>95</v>
      </c>
      <c r="B6" s="80">
        <f>B7+B10</f>
        <v>165639.22</v>
      </c>
      <c r="C6" s="81" t="s">
        <v>10</v>
      </c>
      <c r="D6" s="82"/>
      <c r="E6" s="82">
        <v>165639.22</v>
      </c>
      <c r="F6" s="82"/>
      <c r="H6" s="83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pans="1:255">
      <c r="A7" s="79" t="s">
        <v>96</v>
      </c>
      <c r="B7" s="80">
        <f>B8+B9</f>
        <v>165639.22</v>
      </c>
      <c r="C7" s="84" t="s">
        <v>12</v>
      </c>
      <c r="D7" s="82"/>
      <c r="E7" s="82"/>
      <c r="F7" s="82"/>
      <c r="H7" s="83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</row>
    <row r="8" spans="1:255">
      <c r="A8" s="85" t="s">
        <v>97</v>
      </c>
      <c r="B8" s="86">
        <v>160583.18</v>
      </c>
      <c r="C8" s="84" t="s">
        <v>14</v>
      </c>
      <c r="D8" s="82"/>
      <c r="E8" s="82"/>
      <c r="F8" s="82"/>
      <c r="H8" s="8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255">
      <c r="A9" s="79" t="s">
        <v>98</v>
      </c>
      <c r="B9" s="86">
        <v>5056.04</v>
      </c>
      <c r="C9" s="84" t="s">
        <v>16</v>
      </c>
      <c r="D9" s="82"/>
      <c r="E9" s="82"/>
      <c r="F9" s="82"/>
      <c r="H9" s="83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255">
      <c r="A10" s="79" t="s">
        <v>99</v>
      </c>
      <c r="B10" s="79"/>
      <c r="C10" s="84" t="s">
        <v>18</v>
      </c>
      <c r="D10" s="82"/>
      <c r="E10" s="82"/>
      <c r="F10" s="82"/>
      <c r="H10" s="8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>
      <c r="A11" s="79"/>
      <c r="B11" s="79"/>
      <c r="C11" s="87" t="s">
        <v>20</v>
      </c>
      <c r="D11" s="82"/>
      <c r="E11" s="82"/>
      <c r="F11" s="82"/>
      <c r="H11" s="8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255">
      <c r="A12" s="79"/>
      <c r="B12" s="79"/>
      <c r="C12" s="87"/>
      <c r="D12" s="82"/>
      <c r="E12" s="82"/>
      <c r="F12" s="82"/>
      <c r="H12" s="8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>
      <c r="A13" s="79" t="s">
        <v>100</v>
      </c>
      <c r="B13" s="79"/>
      <c r="C13" s="84"/>
      <c r="D13" s="82"/>
      <c r="E13" s="82"/>
      <c r="F13" s="82"/>
      <c r="H13" s="8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>
      <c r="A14" s="79" t="s">
        <v>96</v>
      </c>
      <c r="B14" s="79"/>
      <c r="C14" s="84"/>
      <c r="D14" s="82"/>
      <c r="E14" s="82"/>
      <c r="F14" s="82"/>
      <c r="H14" s="8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>
      <c r="A15" s="85" t="s">
        <v>97</v>
      </c>
      <c r="B15" s="79"/>
      <c r="C15" s="82"/>
      <c r="D15" s="82"/>
      <c r="E15" s="82"/>
      <c r="F15" s="82"/>
      <c r="H15" s="8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>
      <c r="A16" s="79" t="s">
        <v>101</v>
      </c>
      <c r="B16" s="79"/>
      <c r="C16" s="82"/>
      <c r="D16" s="82"/>
      <c r="E16" s="82"/>
      <c r="F16" s="82"/>
      <c r="H16" s="8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pans="1:255">
      <c r="A17" s="79" t="s">
        <v>99</v>
      </c>
      <c r="B17" s="79"/>
      <c r="C17" s="82"/>
      <c r="D17" s="82"/>
      <c r="E17" s="82"/>
      <c r="F17" s="82"/>
      <c r="H17" s="8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>
      <c r="A18" s="79"/>
      <c r="B18" s="79"/>
      <c r="C18" s="88" t="s">
        <v>102</v>
      </c>
      <c r="D18" s="82"/>
      <c r="E18" s="82"/>
      <c r="F18" s="82"/>
      <c r="H18" s="8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>
      <c r="A19" s="79"/>
      <c r="B19" s="79"/>
      <c r="C19" s="82"/>
      <c r="D19" s="82"/>
      <c r="E19" s="82"/>
      <c r="F19" s="82"/>
      <c r="H19" s="83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>
      <c r="A20" s="79"/>
      <c r="B20" s="79"/>
      <c r="C20" s="82"/>
      <c r="D20" s="82"/>
      <c r="E20" s="82"/>
      <c r="F20" s="82"/>
      <c r="H20" s="83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pans="1:255">
      <c r="A21" s="79"/>
      <c r="B21" s="79"/>
      <c r="C21" s="89"/>
      <c r="D21" s="82"/>
      <c r="E21" s="82"/>
      <c r="F21" s="82"/>
      <c r="H21" s="83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  <row r="22" spans="1:255">
      <c r="A22" s="76" t="s">
        <v>103</v>
      </c>
      <c r="B22" s="90">
        <f>B6+B13</f>
        <v>165639.22</v>
      </c>
      <c r="C22" s="91" t="s">
        <v>104</v>
      </c>
      <c r="D22" s="92"/>
      <c r="E22" s="93">
        <f>E6+E7+E8+E9+E10</f>
        <v>165639.22</v>
      </c>
      <c r="F22" s="93"/>
      <c r="G22" s="94"/>
      <c r="H22" s="95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</sheetData>
  <mergeCells count="6">
    <mergeCell ref="A2:F2"/>
    <mergeCell ref="A3:B3"/>
    <mergeCell ref="C3:H3"/>
    <mergeCell ref="A4:B4"/>
    <mergeCell ref="C4:F4"/>
    <mergeCell ref="H4:H5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0"/>
  <sheetViews>
    <sheetView topLeftCell="A25" workbookViewId="0">
      <selection activeCell="F40" sqref="F40"/>
    </sheetView>
  </sheetViews>
  <sheetFormatPr defaultColWidth="9.33333333333333" defaultRowHeight="12.75"/>
  <cols>
    <col min="1" max="3" width="5.66666666666667" style="57" customWidth="1"/>
    <col min="4" max="4" width="36.5" style="15" customWidth="1"/>
    <col min="5" max="9" width="18" style="15" customWidth="1"/>
    <col min="10" max="10" width="15.1666666666667" style="15" customWidth="1"/>
    <col min="11" max="16384" width="9.33333333333333" style="15"/>
  </cols>
  <sheetData>
    <row r="1" ht="20.25" spans="1:1">
      <c r="A1" s="2" t="s">
        <v>105</v>
      </c>
    </row>
    <row r="2" s="11" customFormat="1" spans="1:3">
      <c r="A2" s="58"/>
      <c r="B2" s="58"/>
      <c r="C2" s="58"/>
    </row>
    <row r="3" ht="30" customHeight="1" spans="1:10">
      <c r="A3" s="19" t="s">
        <v>106</v>
      </c>
      <c r="B3" s="19"/>
      <c r="C3" s="19"/>
      <c r="D3" s="20"/>
      <c r="E3" s="20"/>
      <c r="F3" s="20"/>
      <c r="G3" s="20"/>
      <c r="H3" s="20"/>
      <c r="I3" s="70"/>
      <c r="J3" s="70"/>
    </row>
    <row r="4" spans="1:10">
      <c r="A4" s="59" t="s">
        <v>107</v>
      </c>
      <c r="B4" s="59"/>
      <c r="C4" s="59"/>
      <c r="D4" s="21"/>
      <c r="E4" s="21"/>
      <c r="F4" s="21"/>
      <c r="G4" s="21"/>
      <c r="H4" s="21"/>
      <c r="I4" s="21"/>
      <c r="J4" s="71" t="s">
        <v>3</v>
      </c>
    </row>
    <row r="5" s="13" customFormat="1" ht="20.1" customHeight="1" spans="1:10">
      <c r="A5" s="60" t="s">
        <v>108</v>
      </c>
      <c r="B5" s="60"/>
      <c r="C5" s="60"/>
      <c r="D5" s="49" t="s">
        <v>109</v>
      </c>
      <c r="E5" s="49" t="s">
        <v>110</v>
      </c>
      <c r="F5" s="49" t="s">
        <v>85</v>
      </c>
      <c r="G5" s="25" t="s">
        <v>86</v>
      </c>
      <c r="H5" s="25"/>
      <c r="I5" s="25"/>
      <c r="J5" s="49" t="s">
        <v>6</v>
      </c>
    </row>
    <row r="6" s="13" customFormat="1" ht="20.1" customHeight="1" spans="1:10">
      <c r="A6" s="60" t="s">
        <v>111</v>
      </c>
      <c r="B6" s="60" t="s">
        <v>112</v>
      </c>
      <c r="C6" s="60" t="s">
        <v>113</v>
      </c>
      <c r="D6" s="51"/>
      <c r="E6" s="51"/>
      <c r="F6" s="51"/>
      <c r="G6" s="25" t="s">
        <v>114</v>
      </c>
      <c r="H6" s="25" t="s">
        <v>115</v>
      </c>
      <c r="I6" s="25" t="s">
        <v>116</v>
      </c>
      <c r="J6" s="51"/>
    </row>
    <row r="7" ht="20.1" customHeight="1" spans="1:10">
      <c r="A7" s="61" t="s">
        <v>117</v>
      </c>
      <c r="B7" s="62"/>
      <c r="C7" s="62"/>
      <c r="D7" s="63" t="s">
        <v>44</v>
      </c>
      <c r="E7" s="64">
        <f>F7+G7</f>
        <v>4014.6</v>
      </c>
      <c r="F7" s="65">
        <f t="shared" ref="F7:I7" si="0">F8+F10</f>
        <v>3864.6</v>
      </c>
      <c r="G7" s="65">
        <f>H7+I7</f>
        <v>150</v>
      </c>
      <c r="H7" s="65">
        <f t="shared" si="0"/>
        <v>150</v>
      </c>
      <c r="I7" s="65">
        <f t="shared" si="0"/>
        <v>0</v>
      </c>
      <c r="J7" s="30"/>
    </row>
    <row r="8" ht="20.1" customHeight="1" spans="1:10">
      <c r="A8" s="61" t="s">
        <v>117</v>
      </c>
      <c r="B8" s="61" t="s">
        <v>118</v>
      </c>
      <c r="C8" s="61"/>
      <c r="D8" s="63" t="s">
        <v>45</v>
      </c>
      <c r="E8" s="64">
        <f t="shared" ref="E8:E45" si="1">F8+G8</f>
        <v>3864.6</v>
      </c>
      <c r="F8" s="65">
        <f t="shared" ref="F8:I8" si="2">F9</f>
        <v>3864.6</v>
      </c>
      <c r="G8" s="65">
        <f t="shared" ref="G8:G45" si="3">H8+I8</f>
        <v>0</v>
      </c>
      <c r="H8" s="65">
        <f t="shared" si="2"/>
        <v>0</v>
      </c>
      <c r="I8" s="65">
        <f t="shared" si="2"/>
        <v>0</v>
      </c>
      <c r="J8" s="30"/>
    </row>
    <row r="9" ht="20.1" customHeight="1" spans="1:10">
      <c r="A9" s="61" t="s">
        <v>117</v>
      </c>
      <c r="B9" s="61" t="s">
        <v>118</v>
      </c>
      <c r="C9" s="61" t="s">
        <v>119</v>
      </c>
      <c r="D9" s="63" t="s">
        <v>46</v>
      </c>
      <c r="E9" s="64">
        <f t="shared" si="1"/>
        <v>3864.6</v>
      </c>
      <c r="F9" s="65">
        <v>3864.6</v>
      </c>
      <c r="G9" s="65">
        <f t="shared" si="3"/>
        <v>0</v>
      </c>
      <c r="H9" s="65"/>
      <c r="I9" s="65"/>
      <c r="J9" s="30"/>
    </row>
    <row r="10" ht="20.1" customHeight="1" spans="1:10">
      <c r="A10" s="61" t="s">
        <v>117</v>
      </c>
      <c r="B10" s="61" t="s">
        <v>120</v>
      </c>
      <c r="C10" s="62"/>
      <c r="D10" s="63" t="s">
        <v>47</v>
      </c>
      <c r="E10" s="64">
        <f t="shared" si="1"/>
        <v>150</v>
      </c>
      <c r="F10" s="65"/>
      <c r="G10" s="65">
        <f t="shared" si="3"/>
        <v>150</v>
      </c>
      <c r="H10" s="65">
        <f>H11</f>
        <v>150</v>
      </c>
      <c r="I10" s="65">
        <f>I11</f>
        <v>0</v>
      </c>
      <c r="J10" s="30"/>
    </row>
    <row r="11" ht="20.1" customHeight="1" spans="1:10">
      <c r="A11" s="61" t="s">
        <v>117</v>
      </c>
      <c r="B11" s="61" t="s">
        <v>120</v>
      </c>
      <c r="C11" s="61" t="s">
        <v>118</v>
      </c>
      <c r="D11" s="63" t="s">
        <v>48</v>
      </c>
      <c r="E11" s="64">
        <f t="shared" si="1"/>
        <v>150</v>
      </c>
      <c r="F11" s="65"/>
      <c r="G11" s="65">
        <f t="shared" si="3"/>
        <v>150</v>
      </c>
      <c r="H11" s="65">
        <v>150</v>
      </c>
      <c r="I11" s="65"/>
      <c r="J11" s="30"/>
    </row>
    <row r="12" ht="20.1" customHeight="1" spans="1:10">
      <c r="A12" s="61" t="s">
        <v>121</v>
      </c>
      <c r="B12" s="62"/>
      <c r="C12" s="62"/>
      <c r="D12" s="63" t="s">
        <v>49</v>
      </c>
      <c r="E12" s="64">
        <f t="shared" si="1"/>
        <v>704.29</v>
      </c>
      <c r="F12" s="65">
        <f t="shared" ref="F12:I12" si="4">F13</f>
        <v>704.29</v>
      </c>
      <c r="G12" s="65">
        <f t="shared" si="3"/>
        <v>0</v>
      </c>
      <c r="H12" s="65">
        <f t="shared" si="4"/>
        <v>0</v>
      </c>
      <c r="I12" s="65">
        <f t="shared" si="4"/>
        <v>0</v>
      </c>
      <c r="J12" s="30"/>
    </row>
    <row r="13" ht="20.1" customHeight="1" spans="1:10">
      <c r="A13" s="61" t="s">
        <v>121</v>
      </c>
      <c r="B13" s="61" t="s">
        <v>122</v>
      </c>
      <c r="C13" s="62"/>
      <c r="D13" s="63" t="s">
        <v>50</v>
      </c>
      <c r="E13" s="64">
        <f t="shared" si="1"/>
        <v>704.29</v>
      </c>
      <c r="F13" s="65">
        <f t="shared" ref="F13:I13" si="5">F14</f>
        <v>704.29</v>
      </c>
      <c r="G13" s="65">
        <f t="shared" si="3"/>
        <v>0</v>
      </c>
      <c r="H13" s="65">
        <f t="shared" si="5"/>
        <v>0</v>
      </c>
      <c r="I13" s="65">
        <f t="shared" si="5"/>
        <v>0</v>
      </c>
      <c r="J13" s="30"/>
    </row>
    <row r="14" ht="20.1" customHeight="1" spans="1:10">
      <c r="A14" s="61" t="s">
        <v>121</v>
      </c>
      <c r="B14" s="61" t="s">
        <v>122</v>
      </c>
      <c r="C14" s="61" t="s">
        <v>122</v>
      </c>
      <c r="D14" s="63" t="s">
        <v>51</v>
      </c>
      <c r="E14" s="64">
        <f t="shared" si="1"/>
        <v>704.29</v>
      </c>
      <c r="F14" s="65">
        <v>704.29</v>
      </c>
      <c r="G14" s="65">
        <f t="shared" si="3"/>
        <v>0</v>
      </c>
      <c r="H14" s="65"/>
      <c r="I14" s="65"/>
      <c r="J14" s="30"/>
    </row>
    <row r="15" ht="20.1" customHeight="1" spans="1:10">
      <c r="A15" s="61" t="s">
        <v>123</v>
      </c>
      <c r="B15" s="62"/>
      <c r="C15" s="62"/>
      <c r="D15" s="63" t="s">
        <v>52</v>
      </c>
      <c r="E15" s="64">
        <f t="shared" si="1"/>
        <v>2625</v>
      </c>
      <c r="F15" s="65">
        <f t="shared" ref="F15:I15" si="6">F16+F18</f>
        <v>0</v>
      </c>
      <c r="G15" s="65">
        <f t="shared" si="3"/>
        <v>2625</v>
      </c>
      <c r="H15" s="65">
        <f t="shared" si="6"/>
        <v>260</v>
      </c>
      <c r="I15" s="65">
        <f t="shared" si="6"/>
        <v>2365</v>
      </c>
      <c r="J15" s="30"/>
    </row>
    <row r="16" ht="20.1" customHeight="1" spans="1:10">
      <c r="A16" s="61" t="s">
        <v>123</v>
      </c>
      <c r="B16" s="61" t="s">
        <v>122</v>
      </c>
      <c r="C16" s="62"/>
      <c r="D16" s="63" t="s">
        <v>53</v>
      </c>
      <c r="E16" s="64">
        <f t="shared" si="1"/>
        <v>150</v>
      </c>
      <c r="F16" s="65"/>
      <c r="G16" s="65">
        <f t="shared" si="3"/>
        <v>150</v>
      </c>
      <c r="H16" s="65">
        <f>H17</f>
        <v>80</v>
      </c>
      <c r="I16" s="65">
        <f>I17</f>
        <v>70</v>
      </c>
      <c r="J16" s="30"/>
    </row>
    <row r="17" ht="20.1" customHeight="1" spans="1:10">
      <c r="A17" s="61" t="s">
        <v>123</v>
      </c>
      <c r="B17" s="61" t="s">
        <v>122</v>
      </c>
      <c r="C17" s="61" t="s">
        <v>124</v>
      </c>
      <c r="D17" s="63" t="s">
        <v>54</v>
      </c>
      <c r="E17" s="64">
        <f t="shared" si="1"/>
        <v>300</v>
      </c>
      <c r="F17" s="65">
        <v>150</v>
      </c>
      <c r="G17" s="65">
        <f t="shared" si="3"/>
        <v>150</v>
      </c>
      <c r="H17" s="65">
        <v>80</v>
      </c>
      <c r="I17" s="65">
        <v>70</v>
      </c>
      <c r="J17" s="30"/>
    </row>
    <row r="18" ht="20.1" customHeight="1" spans="1:10">
      <c r="A18" s="61" t="s">
        <v>123</v>
      </c>
      <c r="B18" s="61" t="s">
        <v>125</v>
      </c>
      <c r="C18" s="62"/>
      <c r="D18" s="63" t="s">
        <v>55</v>
      </c>
      <c r="E18" s="64">
        <f t="shared" si="1"/>
        <v>2475</v>
      </c>
      <c r="F18" s="65"/>
      <c r="G18" s="65">
        <f t="shared" si="3"/>
        <v>2475</v>
      </c>
      <c r="H18" s="65">
        <f>H19</f>
        <v>180</v>
      </c>
      <c r="I18" s="65">
        <f>I19</f>
        <v>2295</v>
      </c>
      <c r="J18" s="30"/>
    </row>
    <row r="19" ht="20.1" customHeight="1" spans="1:10">
      <c r="A19" s="61" t="s">
        <v>123</v>
      </c>
      <c r="B19" s="61" t="s">
        <v>125</v>
      </c>
      <c r="C19" s="61" t="s">
        <v>124</v>
      </c>
      <c r="D19" s="63" t="s">
        <v>56</v>
      </c>
      <c r="E19" s="64">
        <f t="shared" si="1"/>
        <v>4950</v>
      </c>
      <c r="F19" s="65">
        <v>2475</v>
      </c>
      <c r="G19" s="65">
        <f t="shared" si="3"/>
        <v>2475</v>
      </c>
      <c r="H19" s="65">
        <v>180</v>
      </c>
      <c r="I19" s="65">
        <v>2295</v>
      </c>
      <c r="J19" s="30"/>
    </row>
    <row r="20" ht="20.1" customHeight="1" spans="1:10">
      <c r="A20" s="61" t="s">
        <v>126</v>
      </c>
      <c r="B20" s="62"/>
      <c r="C20" s="62"/>
      <c r="D20" s="63" t="s">
        <v>57</v>
      </c>
      <c r="E20" s="64">
        <f t="shared" si="1"/>
        <v>157137.38</v>
      </c>
      <c r="F20" s="65">
        <f t="shared" ref="F20:I20" si="7">F21+F40</f>
        <v>13480.34</v>
      </c>
      <c r="G20" s="65">
        <f t="shared" si="3"/>
        <v>143657.04</v>
      </c>
      <c r="H20" s="65">
        <f t="shared" si="7"/>
        <v>15110.04</v>
      </c>
      <c r="I20" s="65">
        <f t="shared" si="7"/>
        <v>128547</v>
      </c>
      <c r="J20" s="30"/>
    </row>
    <row r="21" ht="20.1" customHeight="1" spans="1:10">
      <c r="A21" s="61" t="s">
        <v>126</v>
      </c>
      <c r="B21" s="61" t="s">
        <v>119</v>
      </c>
      <c r="C21" s="62"/>
      <c r="D21" s="63" t="s">
        <v>58</v>
      </c>
      <c r="E21" s="64">
        <f t="shared" si="1"/>
        <v>157097.38</v>
      </c>
      <c r="F21" s="65">
        <f t="shared" ref="F21:I21" si="8">SUM(F22:F39)</f>
        <v>13480.34</v>
      </c>
      <c r="G21" s="65">
        <f t="shared" si="3"/>
        <v>143617.04</v>
      </c>
      <c r="H21" s="65">
        <f t="shared" si="8"/>
        <v>15070.04</v>
      </c>
      <c r="I21" s="65">
        <f t="shared" si="8"/>
        <v>128547</v>
      </c>
      <c r="J21" s="30"/>
    </row>
    <row r="22" ht="20.1" customHeight="1" spans="1:10">
      <c r="A22" s="61" t="s">
        <v>126</v>
      </c>
      <c r="B22" s="61" t="s">
        <v>119</v>
      </c>
      <c r="C22" s="61" t="s">
        <v>127</v>
      </c>
      <c r="D22" s="63" t="s">
        <v>59</v>
      </c>
      <c r="E22" s="64">
        <f t="shared" si="1"/>
        <v>2312.59</v>
      </c>
      <c r="F22" s="65">
        <v>2312.59</v>
      </c>
      <c r="G22" s="65">
        <f t="shared" si="3"/>
        <v>0</v>
      </c>
      <c r="H22" s="65"/>
      <c r="I22" s="65"/>
      <c r="J22" s="30"/>
    </row>
    <row r="23" ht="20.1" customHeight="1" spans="1:10">
      <c r="A23" s="61" t="s">
        <v>126</v>
      </c>
      <c r="B23" s="61" t="s">
        <v>119</v>
      </c>
      <c r="C23" s="61" t="s">
        <v>128</v>
      </c>
      <c r="D23" s="63" t="s">
        <v>60</v>
      </c>
      <c r="E23" s="64">
        <f t="shared" si="1"/>
        <v>12223.35</v>
      </c>
      <c r="F23" s="65">
        <v>11167.75</v>
      </c>
      <c r="G23" s="65">
        <f t="shared" si="3"/>
        <v>1055.6</v>
      </c>
      <c r="H23" s="65">
        <v>1055.6</v>
      </c>
      <c r="I23" s="65"/>
      <c r="J23" s="30"/>
    </row>
    <row r="24" ht="20.1" customHeight="1" spans="1:10">
      <c r="A24" s="61" t="s">
        <v>126</v>
      </c>
      <c r="B24" s="61" t="s">
        <v>119</v>
      </c>
      <c r="C24" s="61" t="s">
        <v>122</v>
      </c>
      <c r="D24" s="63" t="s">
        <v>61</v>
      </c>
      <c r="E24" s="64">
        <f t="shared" si="1"/>
        <v>89813</v>
      </c>
      <c r="F24" s="65"/>
      <c r="G24" s="65">
        <f t="shared" si="3"/>
        <v>89813</v>
      </c>
      <c r="H24" s="65">
        <v>1113</v>
      </c>
      <c r="I24" s="65">
        <v>88700</v>
      </c>
      <c r="J24" s="30"/>
    </row>
    <row r="25" ht="20.1" customHeight="1" spans="1:10">
      <c r="A25" s="61" t="s">
        <v>126</v>
      </c>
      <c r="B25" s="61" t="s">
        <v>119</v>
      </c>
      <c r="C25" s="61" t="s">
        <v>125</v>
      </c>
      <c r="D25" s="63" t="s">
        <v>62</v>
      </c>
      <c r="E25" s="64">
        <f t="shared" si="1"/>
        <v>350</v>
      </c>
      <c r="F25" s="65"/>
      <c r="G25" s="65">
        <f t="shared" si="3"/>
        <v>350</v>
      </c>
      <c r="H25" s="65">
        <v>290</v>
      </c>
      <c r="I25" s="65">
        <v>60</v>
      </c>
      <c r="J25" s="30"/>
    </row>
    <row r="26" ht="20.1" customHeight="1" spans="1:10">
      <c r="A26" s="61" t="s">
        <v>126</v>
      </c>
      <c r="B26" s="61" t="s">
        <v>119</v>
      </c>
      <c r="C26" s="61" t="s">
        <v>129</v>
      </c>
      <c r="D26" s="63" t="s">
        <v>63</v>
      </c>
      <c r="E26" s="64">
        <f t="shared" si="1"/>
        <v>2650.44</v>
      </c>
      <c r="F26" s="65"/>
      <c r="G26" s="65">
        <f t="shared" si="3"/>
        <v>2650.44</v>
      </c>
      <c r="H26" s="65">
        <v>2650.44</v>
      </c>
      <c r="I26" s="65"/>
      <c r="J26" s="30"/>
    </row>
    <row r="27" ht="20.1" customHeight="1" spans="1:10">
      <c r="A27" s="61" t="s">
        <v>126</v>
      </c>
      <c r="B27" s="61" t="s">
        <v>119</v>
      </c>
      <c r="C27" s="61" t="s">
        <v>120</v>
      </c>
      <c r="D27" s="63" t="s">
        <v>64</v>
      </c>
      <c r="E27" s="64">
        <f t="shared" si="1"/>
        <v>7500</v>
      </c>
      <c r="F27" s="65"/>
      <c r="G27" s="65">
        <f t="shared" si="3"/>
        <v>7500</v>
      </c>
      <c r="H27" s="65">
        <v>1500</v>
      </c>
      <c r="I27" s="65">
        <v>6000</v>
      </c>
      <c r="J27" s="30"/>
    </row>
    <row r="28" ht="20.1" customHeight="1" spans="1:10">
      <c r="A28" s="61" t="s">
        <v>126</v>
      </c>
      <c r="B28" s="61" t="s">
        <v>119</v>
      </c>
      <c r="C28" s="61" t="s">
        <v>130</v>
      </c>
      <c r="D28" s="63" t="s">
        <v>65</v>
      </c>
      <c r="E28" s="64">
        <f t="shared" si="1"/>
        <v>12000</v>
      </c>
      <c r="F28" s="65"/>
      <c r="G28" s="65">
        <f t="shared" si="3"/>
        <v>12000</v>
      </c>
      <c r="H28" s="65"/>
      <c r="I28" s="65">
        <v>12000</v>
      </c>
      <c r="J28" s="30"/>
    </row>
    <row r="29" ht="20.1" customHeight="1" spans="1:10">
      <c r="A29" s="61" t="s">
        <v>126</v>
      </c>
      <c r="B29" s="61" t="s">
        <v>119</v>
      </c>
      <c r="C29" s="61" t="s">
        <v>131</v>
      </c>
      <c r="D29" s="63" t="s">
        <v>66</v>
      </c>
      <c r="E29" s="64">
        <f t="shared" si="1"/>
        <v>100</v>
      </c>
      <c r="F29" s="65"/>
      <c r="G29" s="65">
        <f t="shared" si="3"/>
        <v>100</v>
      </c>
      <c r="H29" s="65">
        <v>80</v>
      </c>
      <c r="I29" s="65">
        <v>20</v>
      </c>
      <c r="J29" s="30"/>
    </row>
    <row r="30" ht="20.1" customHeight="1" spans="1:10">
      <c r="A30" s="61" t="s">
        <v>126</v>
      </c>
      <c r="B30" s="61" t="s">
        <v>119</v>
      </c>
      <c r="C30" s="61" t="s">
        <v>132</v>
      </c>
      <c r="D30" s="63" t="s">
        <v>67</v>
      </c>
      <c r="E30" s="64">
        <f t="shared" si="1"/>
        <v>105</v>
      </c>
      <c r="F30" s="65"/>
      <c r="G30" s="65">
        <f t="shared" si="3"/>
        <v>105</v>
      </c>
      <c r="H30" s="65">
        <v>98</v>
      </c>
      <c r="I30" s="65">
        <v>7</v>
      </c>
      <c r="J30" s="30"/>
    </row>
    <row r="31" ht="14.25" customHeight="1" spans="1:10">
      <c r="A31" s="61" t="s">
        <v>126</v>
      </c>
      <c r="B31" s="61" t="s">
        <v>119</v>
      </c>
      <c r="C31" s="61" t="s">
        <v>133</v>
      </c>
      <c r="D31" s="63" t="s">
        <v>68</v>
      </c>
      <c r="E31" s="64">
        <f t="shared" si="1"/>
        <v>300</v>
      </c>
      <c r="F31" s="65"/>
      <c r="G31" s="65">
        <f t="shared" si="3"/>
        <v>300</v>
      </c>
      <c r="H31" s="65">
        <v>80</v>
      </c>
      <c r="I31" s="65">
        <v>220</v>
      </c>
      <c r="J31" s="30"/>
    </row>
    <row r="32" ht="14.25" customHeight="1" spans="1:10">
      <c r="A32" s="61" t="s">
        <v>126</v>
      </c>
      <c r="B32" s="61" t="s">
        <v>119</v>
      </c>
      <c r="C32" s="61" t="s">
        <v>134</v>
      </c>
      <c r="D32" s="63" t="s">
        <v>69</v>
      </c>
      <c r="E32" s="64">
        <f t="shared" si="1"/>
        <v>708</v>
      </c>
      <c r="F32" s="65"/>
      <c r="G32" s="65">
        <f t="shared" si="3"/>
        <v>708</v>
      </c>
      <c r="H32" s="65">
        <v>608</v>
      </c>
      <c r="I32" s="65">
        <v>100</v>
      </c>
      <c r="J32" s="30"/>
    </row>
    <row r="33" ht="15.75" customHeight="1" spans="1:10">
      <c r="A33" s="61" t="s">
        <v>126</v>
      </c>
      <c r="B33" s="61" t="s">
        <v>119</v>
      </c>
      <c r="C33" s="61" t="s">
        <v>135</v>
      </c>
      <c r="D33" s="63" t="s">
        <v>70</v>
      </c>
      <c r="E33" s="64">
        <f t="shared" si="1"/>
        <v>19</v>
      </c>
      <c r="F33" s="65"/>
      <c r="G33" s="65">
        <f t="shared" si="3"/>
        <v>19</v>
      </c>
      <c r="H33" s="65">
        <v>19</v>
      </c>
      <c r="I33" s="65"/>
      <c r="J33" s="30"/>
    </row>
    <row r="34" ht="15.75" customHeight="1" spans="1:10">
      <c r="A34" s="61" t="s">
        <v>126</v>
      </c>
      <c r="B34" s="61" t="s">
        <v>119</v>
      </c>
      <c r="C34" s="61" t="s">
        <v>136</v>
      </c>
      <c r="D34" s="63" t="s">
        <v>71</v>
      </c>
      <c r="E34" s="64">
        <f t="shared" si="1"/>
        <v>3200</v>
      </c>
      <c r="F34" s="65"/>
      <c r="G34" s="65">
        <f t="shared" si="3"/>
        <v>3200</v>
      </c>
      <c r="H34" s="65"/>
      <c r="I34" s="65">
        <v>3200</v>
      </c>
      <c r="J34" s="30"/>
    </row>
    <row r="35" ht="15.75" customHeight="1" spans="1:10">
      <c r="A35" s="61" t="s">
        <v>126</v>
      </c>
      <c r="B35" s="61" t="s">
        <v>119</v>
      </c>
      <c r="C35" s="61" t="s">
        <v>137</v>
      </c>
      <c r="D35" s="63" t="s">
        <v>72</v>
      </c>
      <c r="E35" s="64">
        <f t="shared" si="1"/>
        <v>28</v>
      </c>
      <c r="F35" s="65"/>
      <c r="G35" s="65">
        <f t="shared" si="3"/>
        <v>28</v>
      </c>
      <c r="H35" s="65">
        <v>28</v>
      </c>
      <c r="I35" s="65"/>
      <c r="J35" s="30"/>
    </row>
    <row r="36" ht="15.75" customHeight="1" spans="1:10">
      <c r="A36" s="61" t="s">
        <v>126</v>
      </c>
      <c r="B36" s="61" t="s">
        <v>119</v>
      </c>
      <c r="C36" s="61" t="s">
        <v>138</v>
      </c>
      <c r="D36" s="63" t="s">
        <v>73</v>
      </c>
      <c r="E36" s="64">
        <f t="shared" si="1"/>
        <v>188</v>
      </c>
      <c r="F36" s="65"/>
      <c r="G36" s="65">
        <f t="shared" si="3"/>
        <v>188</v>
      </c>
      <c r="H36" s="65">
        <v>188</v>
      </c>
      <c r="I36" s="65"/>
      <c r="J36" s="30"/>
    </row>
    <row r="37" ht="15.75" customHeight="1" spans="1:10">
      <c r="A37" s="61" t="s">
        <v>126</v>
      </c>
      <c r="B37" s="61" t="s">
        <v>119</v>
      </c>
      <c r="C37" s="61" t="s">
        <v>139</v>
      </c>
      <c r="D37" s="63" t="s">
        <v>74</v>
      </c>
      <c r="E37" s="64">
        <f t="shared" si="1"/>
        <v>18</v>
      </c>
      <c r="F37" s="65"/>
      <c r="G37" s="65">
        <f t="shared" si="3"/>
        <v>18</v>
      </c>
      <c r="H37" s="65">
        <v>18</v>
      </c>
      <c r="I37" s="65"/>
      <c r="J37" s="30"/>
    </row>
    <row r="38" ht="17.25" customHeight="1" spans="1:10">
      <c r="A38" s="61" t="s">
        <v>126</v>
      </c>
      <c r="B38" s="61" t="s">
        <v>119</v>
      </c>
      <c r="C38" s="61" t="s">
        <v>140</v>
      </c>
      <c r="D38" s="63" t="s">
        <v>75</v>
      </c>
      <c r="E38" s="64">
        <f t="shared" si="1"/>
        <v>5615</v>
      </c>
      <c r="F38" s="65"/>
      <c r="G38" s="65">
        <f t="shared" si="3"/>
        <v>5615</v>
      </c>
      <c r="H38" s="65">
        <v>4730</v>
      </c>
      <c r="I38" s="65">
        <v>885</v>
      </c>
      <c r="J38" s="30"/>
    </row>
    <row r="39" ht="16.5" customHeight="1" spans="1:10">
      <c r="A39" s="61" t="s">
        <v>126</v>
      </c>
      <c r="B39" s="61" t="s">
        <v>119</v>
      </c>
      <c r="C39" s="61" t="s">
        <v>124</v>
      </c>
      <c r="D39" s="63" t="s">
        <v>76</v>
      </c>
      <c r="E39" s="64">
        <f t="shared" si="1"/>
        <v>19967</v>
      </c>
      <c r="F39" s="65"/>
      <c r="G39" s="65">
        <f t="shared" si="3"/>
        <v>19967</v>
      </c>
      <c r="H39" s="65">
        <v>2612</v>
      </c>
      <c r="I39" s="65">
        <v>17355</v>
      </c>
      <c r="J39" s="30"/>
    </row>
    <row r="40" ht="15" customHeight="1" spans="1:10">
      <c r="A40" s="61" t="s">
        <v>126</v>
      </c>
      <c r="B40" s="61" t="s">
        <v>125</v>
      </c>
      <c r="C40" s="62"/>
      <c r="D40" s="63" t="s">
        <v>77</v>
      </c>
      <c r="E40" s="64">
        <f t="shared" si="1"/>
        <v>40</v>
      </c>
      <c r="F40" s="65"/>
      <c r="G40" s="65">
        <f t="shared" si="3"/>
        <v>40</v>
      </c>
      <c r="H40" s="65">
        <f>H41</f>
        <v>40</v>
      </c>
      <c r="I40" s="65">
        <f>I41</f>
        <v>0</v>
      </c>
      <c r="J40" s="30"/>
    </row>
    <row r="41" ht="14.25" customHeight="1" spans="1:10">
      <c r="A41" s="61" t="s">
        <v>126</v>
      </c>
      <c r="B41" s="61" t="s">
        <v>125</v>
      </c>
      <c r="C41" s="61" t="s">
        <v>124</v>
      </c>
      <c r="D41" s="63" t="s">
        <v>78</v>
      </c>
      <c r="E41" s="64">
        <f t="shared" si="1"/>
        <v>40</v>
      </c>
      <c r="F41" s="65"/>
      <c r="G41" s="65">
        <f t="shared" si="3"/>
        <v>40</v>
      </c>
      <c r="H41" s="65">
        <v>40</v>
      </c>
      <c r="I41" s="65"/>
      <c r="J41" s="30"/>
    </row>
    <row r="42" ht="16.5" customHeight="1" spans="1:10">
      <c r="A42" s="61" t="s">
        <v>141</v>
      </c>
      <c r="B42" s="62"/>
      <c r="C42" s="62"/>
      <c r="D42" s="63" t="s">
        <v>79</v>
      </c>
      <c r="E42" s="64">
        <f t="shared" si="1"/>
        <v>1157.95</v>
      </c>
      <c r="F42" s="65">
        <f t="shared" ref="F42:I42" si="9">F43</f>
        <v>1157.95</v>
      </c>
      <c r="G42" s="65">
        <f t="shared" si="3"/>
        <v>0</v>
      </c>
      <c r="H42" s="65">
        <f t="shared" si="9"/>
        <v>0</v>
      </c>
      <c r="I42" s="65">
        <f t="shared" si="9"/>
        <v>0</v>
      </c>
      <c r="J42" s="30"/>
    </row>
    <row r="43" ht="15" customHeight="1" spans="1:10">
      <c r="A43" s="61" t="s">
        <v>141</v>
      </c>
      <c r="B43" s="61" t="s">
        <v>119</v>
      </c>
      <c r="C43" s="62"/>
      <c r="D43" s="63" t="s">
        <v>80</v>
      </c>
      <c r="E43" s="64">
        <f t="shared" si="1"/>
        <v>1157.95</v>
      </c>
      <c r="F43" s="65">
        <f t="shared" ref="F43:I43" si="10">F44</f>
        <v>1157.95</v>
      </c>
      <c r="G43" s="65">
        <f t="shared" si="3"/>
        <v>0</v>
      </c>
      <c r="H43" s="65">
        <f t="shared" si="10"/>
        <v>0</v>
      </c>
      <c r="I43" s="65">
        <f t="shared" si="10"/>
        <v>0</v>
      </c>
      <c r="J43" s="30"/>
    </row>
    <row r="44" ht="16.5" customHeight="1" spans="1:10">
      <c r="A44" s="61" t="s">
        <v>141</v>
      </c>
      <c r="B44" s="61" t="s">
        <v>119</v>
      </c>
      <c r="C44" s="61" t="s">
        <v>127</v>
      </c>
      <c r="D44" s="63" t="s">
        <v>81</v>
      </c>
      <c r="E44" s="64">
        <f t="shared" si="1"/>
        <v>1157.95</v>
      </c>
      <c r="F44" s="65">
        <v>1157.95</v>
      </c>
      <c r="G44" s="65">
        <f t="shared" si="3"/>
        <v>0</v>
      </c>
      <c r="H44" s="65"/>
      <c r="I44" s="65"/>
      <c r="J44" s="30"/>
    </row>
    <row r="45" ht="15.75" customHeight="1" spans="1:10">
      <c r="A45" s="62"/>
      <c r="B45" s="62"/>
      <c r="C45" s="62"/>
      <c r="D45" s="25" t="s">
        <v>82</v>
      </c>
      <c r="E45" s="64">
        <f t="shared" si="1"/>
        <v>165639.22</v>
      </c>
      <c r="F45" s="65">
        <f t="shared" ref="F45:I45" si="11">F7+F12+F15+F20+F42</f>
        <v>19207.18</v>
      </c>
      <c r="G45" s="65">
        <f t="shared" si="3"/>
        <v>146432.04</v>
      </c>
      <c r="H45" s="65">
        <f t="shared" si="11"/>
        <v>15520.04</v>
      </c>
      <c r="I45" s="65">
        <f t="shared" si="11"/>
        <v>130912</v>
      </c>
      <c r="J45" s="30"/>
    </row>
    <row r="46" spans="1:3">
      <c r="A46" s="66"/>
      <c r="B46" s="66"/>
      <c r="C46" s="66"/>
    </row>
    <row r="47" spans="1:3">
      <c r="A47" s="67"/>
      <c r="B47" s="67"/>
      <c r="C47" s="67"/>
    </row>
    <row r="48" spans="1:3">
      <c r="A48" s="68"/>
      <c r="B48" s="69"/>
      <c r="C48" s="69"/>
    </row>
    <row r="49" spans="1:3">
      <c r="A49" s="67"/>
      <c r="B49" s="67"/>
      <c r="C49" s="67"/>
    </row>
    <row r="50" spans="1:3">
      <c r="A50" s="69"/>
      <c r="B50" s="69"/>
      <c r="C50" s="69"/>
    </row>
  </sheetData>
  <mergeCells count="7">
    <mergeCell ref="A3:J3"/>
    <mergeCell ref="A5:C5"/>
    <mergeCell ref="G5:I5"/>
    <mergeCell ref="D5:D6"/>
    <mergeCell ref="E5:E6"/>
    <mergeCell ref="F5:F6"/>
    <mergeCell ref="J5:J6"/>
  </mergeCells>
  <pageMargins left="0.236111111111111" right="0.236111111111111" top="0.747916666666667" bottom="0.747916666666667" header="0.314583333333333" footer="0.314583333333333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9"/>
  <sheetViews>
    <sheetView topLeftCell="A4" workbookViewId="0">
      <selection activeCell="D20" sqref="D20"/>
    </sheetView>
  </sheetViews>
  <sheetFormatPr defaultColWidth="9.33333333333333" defaultRowHeight="12.75" outlineLevelCol="7"/>
  <cols>
    <col min="1" max="1" width="20.5" customWidth="1"/>
    <col min="2" max="2" width="37.3333333333333" customWidth="1"/>
    <col min="3" max="6" width="22.1666666666667" customWidth="1"/>
  </cols>
  <sheetData>
    <row r="1" ht="20.25" spans="1:1">
      <c r="A1" s="2" t="s">
        <v>142</v>
      </c>
    </row>
    <row r="2" ht="18.75" spans="1:6">
      <c r="A2" s="41" t="s">
        <v>143</v>
      </c>
      <c r="B2" s="41"/>
      <c r="C2" s="41"/>
      <c r="D2" s="41"/>
      <c r="E2" s="41"/>
      <c r="F2" s="41"/>
    </row>
    <row r="3" ht="22.5" spans="1:6">
      <c r="A3" s="42" t="s">
        <v>144</v>
      </c>
      <c r="B3" s="42"/>
      <c r="C3" s="43"/>
      <c r="D3" s="43"/>
      <c r="F3" s="44" t="s">
        <v>3</v>
      </c>
    </row>
    <row r="4" spans="1:6">
      <c r="A4" s="45" t="s">
        <v>145</v>
      </c>
      <c r="B4" s="46"/>
      <c r="C4" s="47" t="s">
        <v>85</v>
      </c>
      <c r="D4" s="48"/>
      <c r="E4" s="46"/>
      <c r="F4" s="49" t="s">
        <v>6</v>
      </c>
    </row>
    <row r="5" spans="1:8">
      <c r="A5" s="50" t="s">
        <v>42</v>
      </c>
      <c r="B5" s="50" t="s">
        <v>43</v>
      </c>
      <c r="C5" s="50" t="s">
        <v>32</v>
      </c>
      <c r="D5" s="50" t="s">
        <v>146</v>
      </c>
      <c r="E5" s="50" t="s">
        <v>147</v>
      </c>
      <c r="F5" s="51"/>
      <c r="H5" s="52"/>
    </row>
    <row r="6" spans="1:6">
      <c r="A6" s="53"/>
      <c r="B6" s="53" t="s">
        <v>148</v>
      </c>
      <c r="C6" s="54">
        <v>10453.07</v>
      </c>
      <c r="D6" s="54">
        <v>10453.07</v>
      </c>
      <c r="E6" s="54">
        <v>0</v>
      </c>
      <c r="F6" s="55"/>
    </row>
    <row r="7" spans="1:6">
      <c r="A7" s="53" t="s">
        <v>149</v>
      </c>
      <c r="B7" s="53" t="s">
        <v>150</v>
      </c>
      <c r="C7" s="54">
        <v>4038.35</v>
      </c>
      <c r="D7" s="54">
        <v>4038.35</v>
      </c>
      <c r="E7" s="54">
        <v>0</v>
      </c>
      <c r="F7" s="55"/>
    </row>
    <row r="8" spans="1:6">
      <c r="A8" s="53" t="s">
        <v>151</v>
      </c>
      <c r="B8" s="53" t="s">
        <v>152</v>
      </c>
      <c r="C8" s="54">
        <v>1551.46</v>
      </c>
      <c r="D8" s="54">
        <v>1551.46</v>
      </c>
      <c r="E8" s="54">
        <v>0</v>
      </c>
      <c r="F8" s="55"/>
    </row>
    <row r="9" spans="1:6">
      <c r="A9" s="53" t="s">
        <v>153</v>
      </c>
      <c r="B9" s="53" t="s">
        <v>154</v>
      </c>
      <c r="C9" s="54">
        <v>76.52</v>
      </c>
      <c r="D9" s="54">
        <v>76.52</v>
      </c>
      <c r="E9" s="54">
        <v>0</v>
      </c>
      <c r="F9" s="55"/>
    </row>
    <row r="10" spans="1:6">
      <c r="A10" s="53" t="s">
        <v>155</v>
      </c>
      <c r="B10" s="53" t="s">
        <v>156</v>
      </c>
      <c r="C10" s="54">
        <v>37.91</v>
      </c>
      <c r="D10" s="54">
        <v>37.91</v>
      </c>
      <c r="E10" s="54">
        <v>0</v>
      </c>
      <c r="F10" s="55"/>
    </row>
    <row r="11" spans="1:6">
      <c r="A11" s="53" t="s">
        <v>157</v>
      </c>
      <c r="B11" s="53" t="s">
        <v>158</v>
      </c>
      <c r="C11" s="54">
        <v>3844.54</v>
      </c>
      <c r="D11" s="54">
        <v>3844.54</v>
      </c>
      <c r="E11" s="54">
        <v>0</v>
      </c>
      <c r="F11" s="55"/>
    </row>
    <row r="12" spans="1:6">
      <c r="A12" s="53" t="s">
        <v>159</v>
      </c>
      <c r="B12" s="53" t="s">
        <v>160</v>
      </c>
      <c r="C12" s="54">
        <v>704.29</v>
      </c>
      <c r="D12" s="54">
        <v>704.29</v>
      </c>
      <c r="E12" s="54">
        <v>0</v>
      </c>
      <c r="F12" s="55"/>
    </row>
    <row r="13" spans="1:6">
      <c r="A13" s="53" t="s">
        <v>161</v>
      </c>
      <c r="B13" s="53" t="s">
        <v>162</v>
      </c>
      <c r="C13" s="54">
        <v>200</v>
      </c>
      <c r="D13" s="54">
        <v>200</v>
      </c>
      <c r="E13" s="54">
        <v>0</v>
      </c>
      <c r="F13" s="55"/>
    </row>
    <row r="14" spans="1:6">
      <c r="A14" s="53"/>
      <c r="B14" s="53" t="s">
        <v>163</v>
      </c>
      <c r="C14" s="54">
        <v>2860.98</v>
      </c>
      <c r="D14" s="54">
        <v>237.3</v>
      </c>
      <c r="E14" s="54">
        <v>2623.68</v>
      </c>
      <c r="F14" s="55"/>
    </row>
    <row r="15" spans="1:6">
      <c r="A15" s="53" t="s">
        <v>164</v>
      </c>
      <c r="B15" s="53" t="s">
        <v>165</v>
      </c>
      <c r="C15" s="54">
        <v>206.8</v>
      </c>
      <c r="D15" s="54">
        <v>0</v>
      </c>
      <c r="E15" s="54">
        <v>206.8</v>
      </c>
      <c r="F15" s="55"/>
    </row>
    <row r="16" spans="1:6">
      <c r="A16" s="53" t="s">
        <v>166</v>
      </c>
      <c r="B16" s="53" t="s">
        <v>167</v>
      </c>
      <c r="C16" s="54">
        <v>32</v>
      </c>
      <c r="D16" s="54">
        <v>0</v>
      </c>
      <c r="E16" s="54">
        <v>32</v>
      </c>
      <c r="F16" s="55"/>
    </row>
    <row r="17" spans="1:6">
      <c r="A17" s="53" t="s">
        <v>168</v>
      </c>
      <c r="B17" s="53" t="s">
        <v>169</v>
      </c>
      <c r="C17" s="54">
        <v>40.5</v>
      </c>
      <c r="D17" s="54">
        <v>0</v>
      </c>
      <c r="E17" s="54">
        <v>40.5</v>
      </c>
      <c r="F17" s="55"/>
    </row>
    <row r="18" spans="1:6">
      <c r="A18" s="53" t="s">
        <v>170</v>
      </c>
      <c r="B18" s="53" t="s">
        <v>171</v>
      </c>
      <c r="C18" s="54">
        <v>5.3</v>
      </c>
      <c r="D18" s="54">
        <v>0</v>
      </c>
      <c r="E18" s="54">
        <v>5.3</v>
      </c>
      <c r="F18" s="55"/>
    </row>
    <row r="19" spans="1:6">
      <c r="A19" s="53" t="s">
        <v>172</v>
      </c>
      <c r="B19" s="53" t="s">
        <v>173</v>
      </c>
      <c r="C19" s="54">
        <v>103.76</v>
      </c>
      <c r="D19" s="54">
        <v>0</v>
      </c>
      <c r="E19" s="54">
        <v>103.76</v>
      </c>
      <c r="F19" s="55"/>
    </row>
    <row r="20" spans="1:6">
      <c r="A20" s="53" t="s">
        <v>174</v>
      </c>
      <c r="B20" s="53" t="s">
        <v>175</v>
      </c>
      <c r="C20" s="54">
        <v>209.24</v>
      </c>
      <c r="D20" s="54">
        <v>0</v>
      </c>
      <c r="E20" s="54">
        <v>209.24</v>
      </c>
      <c r="F20" s="55"/>
    </row>
    <row r="21" spans="1:6">
      <c r="A21" s="53" t="s">
        <v>176</v>
      </c>
      <c r="B21" s="53" t="s">
        <v>177</v>
      </c>
      <c r="C21" s="54">
        <v>45.68</v>
      </c>
      <c r="D21" s="54">
        <v>0</v>
      </c>
      <c r="E21" s="54">
        <v>45.68</v>
      </c>
      <c r="F21" s="55"/>
    </row>
    <row r="22" spans="1:6">
      <c r="A22" s="53" t="s">
        <v>178</v>
      </c>
      <c r="B22" s="53" t="s">
        <v>179</v>
      </c>
      <c r="C22" s="54">
        <v>20</v>
      </c>
      <c r="D22" s="54">
        <v>0</v>
      </c>
      <c r="E22" s="54">
        <v>20</v>
      </c>
      <c r="F22" s="55"/>
    </row>
    <row r="23" spans="1:6">
      <c r="A23" s="53" t="s">
        <v>180</v>
      </c>
      <c r="B23" s="53" t="s">
        <v>181</v>
      </c>
      <c r="C23" s="54">
        <v>15.49</v>
      </c>
      <c r="D23" s="54">
        <v>0</v>
      </c>
      <c r="E23" s="54">
        <v>15.49</v>
      </c>
      <c r="F23" s="55"/>
    </row>
    <row r="24" spans="1:6">
      <c r="A24" s="53" t="s">
        <v>182</v>
      </c>
      <c r="B24" s="53" t="s">
        <v>183</v>
      </c>
      <c r="C24" s="54">
        <v>250.77</v>
      </c>
      <c r="D24" s="54">
        <v>0</v>
      </c>
      <c r="E24" s="54">
        <v>250.77</v>
      </c>
      <c r="F24" s="55"/>
    </row>
    <row r="25" spans="1:6">
      <c r="A25" s="53" t="s">
        <v>184</v>
      </c>
      <c r="B25" s="53" t="s">
        <v>185</v>
      </c>
      <c r="C25" s="54">
        <v>15</v>
      </c>
      <c r="D25" s="54">
        <v>0</v>
      </c>
      <c r="E25" s="54">
        <v>15</v>
      </c>
      <c r="F25" s="55"/>
    </row>
    <row r="26" spans="1:6">
      <c r="A26" s="53" t="s">
        <v>186</v>
      </c>
      <c r="B26" s="53" t="s">
        <v>187</v>
      </c>
      <c r="C26" s="54">
        <v>722.41</v>
      </c>
      <c r="D26" s="54">
        <v>0</v>
      </c>
      <c r="E26" s="54">
        <v>722.41</v>
      </c>
      <c r="F26" s="55"/>
    </row>
    <row r="27" spans="1:6">
      <c r="A27" s="53" t="s">
        <v>188</v>
      </c>
      <c r="B27" s="53" t="s">
        <v>189</v>
      </c>
      <c r="C27" s="54">
        <v>4.87</v>
      </c>
      <c r="D27" s="54">
        <v>0</v>
      </c>
      <c r="E27" s="54">
        <v>4.87</v>
      </c>
      <c r="F27" s="55"/>
    </row>
    <row r="28" spans="1:6">
      <c r="A28" s="53" t="s">
        <v>190</v>
      </c>
      <c r="B28" s="53" t="s">
        <v>191</v>
      </c>
      <c r="C28" s="54">
        <v>42.3</v>
      </c>
      <c r="D28" s="54">
        <v>0</v>
      </c>
      <c r="E28" s="54">
        <v>42.3</v>
      </c>
      <c r="F28" s="55"/>
    </row>
    <row r="29" spans="1:6">
      <c r="A29" s="53" t="s">
        <v>192</v>
      </c>
      <c r="B29" s="53" t="s">
        <v>193</v>
      </c>
      <c r="C29" s="54">
        <v>102.4</v>
      </c>
      <c r="D29" s="54">
        <v>0</v>
      </c>
      <c r="E29" s="54">
        <v>102.4</v>
      </c>
      <c r="F29" s="55"/>
    </row>
    <row r="30" spans="1:6">
      <c r="A30" s="53" t="s">
        <v>194</v>
      </c>
      <c r="B30" s="53" t="s">
        <v>195</v>
      </c>
      <c r="C30" s="54">
        <v>122.3</v>
      </c>
      <c r="D30" s="54">
        <v>0</v>
      </c>
      <c r="E30" s="54">
        <v>122.3</v>
      </c>
      <c r="F30" s="55"/>
    </row>
    <row r="31" spans="1:6">
      <c r="A31" s="53" t="s">
        <v>196</v>
      </c>
      <c r="B31" s="53" t="s">
        <v>197</v>
      </c>
      <c r="C31" s="54">
        <v>4</v>
      </c>
      <c r="D31" s="54">
        <v>0</v>
      </c>
      <c r="E31" s="54">
        <v>4</v>
      </c>
      <c r="F31" s="55"/>
    </row>
    <row r="32" spans="1:6">
      <c r="A32" s="53" t="s">
        <v>198</v>
      </c>
      <c r="B32" s="53" t="s">
        <v>199</v>
      </c>
      <c r="C32" s="54">
        <v>278</v>
      </c>
      <c r="D32" s="54">
        <v>0</v>
      </c>
      <c r="E32" s="54">
        <v>278</v>
      </c>
      <c r="F32" s="55"/>
    </row>
    <row r="33" spans="1:6">
      <c r="A33" s="53" t="s">
        <v>200</v>
      </c>
      <c r="B33" s="53" t="s">
        <v>201</v>
      </c>
      <c r="C33" s="54">
        <v>12.5</v>
      </c>
      <c r="D33" s="54">
        <v>0</v>
      </c>
      <c r="E33" s="54">
        <v>12.5</v>
      </c>
      <c r="F33" s="55"/>
    </row>
    <row r="34" spans="1:6">
      <c r="A34" s="53" t="s">
        <v>202</v>
      </c>
      <c r="B34" s="53" t="s">
        <v>203</v>
      </c>
      <c r="C34" s="54">
        <v>179.32</v>
      </c>
      <c r="D34" s="54">
        <v>0</v>
      </c>
      <c r="E34" s="54">
        <v>179.32</v>
      </c>
      <c r="F34" s="55"/>
    </row>
    <row r="35" spans="1:6">
      <c r="A35" s="53" t="s">
        <v>204</v>
      </c>
      <c r="B35" s="53" t="s">
        <v>205</v>
      </c>
      <c r="C35" s="54">
        <v>90.15</v>
      </c>
      <c r="D35" s="54">
        <v>0</v>
      </c>
      <c r="E35" s="54">
        <v>90.15</v>
      </c>
      <c r="F35" s="55"/>
    </row>
    <row r="36" spans="1:6">
      <c r="A36" s="53" t="s">
        <v>206</v>
      </c>
      <c r="B36" s="53" t="s">
        <v>207</v>
      </c>
      <c r="C36" s="54">
        <v>78.82</v>
      </c>
      <c r="D36" s="54">
        <v>0</v>
      </c>
      <c r="E36" s="54">
        <v>78.82</v>
      </c>
      <c r="F36" s="55"/>
    </row>
    <row r="37" spans="1:6">
      <c r="A37" s="53" t="s">
        <v>208</v>
      </c>
      <c r="B37" s="53" t="s">
        <v>209</v>
      </c>
      <c r="C37" s="54">
        <v>237.3</v>
      </c>
      <c r="D37" s="54">
        <v>237.3</v>
      </c>
      <c r="E37" s="54">
        <v>0</v>
      </c>
      <c r="F37" s="55"/>
    </row>
    <row r="38" spans="1:6">
      <c r="A38" s="53" t="s">
        <v>210</v>
      </c>
      <c r="B38" s="53" t="s">
        <v>211</v>
      </c>
      <c r="C38" s="54">
        <v>42.07</v>
      </c>
      <c r="D38" s="54">
        <v>0</v>
      </c>
      <c r="E38" s="54">
        <v>42.07</v>
      </c>
      <c r="F38" s="55"/>
    </row>
    <row r="39" spans="1:6">
      <c r="A39" s="53"/>
      <c r="B39" s="53" t="s">
        <v>212</v>
      </c>
      <c r="C39" s="54">
        <v>5772.79</v>
      </c>
      <c r="D39" s="54">
        <v>5772.79</v>
      </c>
      <c r="E39" s="54">
        <v>0</v>
      </c>
      <c r="F39" s="55"/>
    </row>
    <row r="40" spans="1:6">
      <c r="A40" s="53" t="s">
        <v>213</v>
      </c>
      <c r="B40" s="53" t="s">
        <v>214</v>
      </c>
      <c r="C40" s="54">
        <v>153.39</v>
      </c>
      <c r="D40" s="54">
        <v>153.39</v>
      </c>
      <c r="E40" s="54">
        <v>0</v>
      </c>
      <c r="F40" s="55"/>
    </row>
    <row r="41" spans="1:6">
      <c r="A41" s="53" t="s">
        <v>215</v>
      </c>
      <c r="B41" s="53" t="s">
        <v>216</v>
      </c>
      <c r="C41" s="54">
        <v>4432.22</v>
      </c>
      <c r="D41" s="54">
        <v>4432.22</v>
      </c>
      <c r="E41" s="54">
        <v>0</v>
      </c>
      <c r="F41" s="55"/>
    </row>
    <row r="42" spans="1:6">
      <c r="A42" s="53" t="s">
        <v>217</v>
      </c>
      <c r="B42" s="53" t="s">
        <v>218</v>
      </c>
      <c r="C42" s="54">
        <v>29.23</v>
      </c>
      <c r="D42" s="54">
        <v>29.23</v>
      </c>
      <c r="E42" s="54">
        <v>0</v>
      </c>
      <c r="F42" s="55"/>
    </row>
    <row r="43" spans="1:6">
      <c r="A43" s="53" t="s">
        <v>219</v>
      </c>
      <c r="B43" s="53" t="s">
        <v>220</v>
      </c>
      <c r="C43" s="54">
        <v>1157.95</v>
      </c>
      <c r="D43" s="54">
        <v>1157.95</v>
      </c>
      <c r="E43" s="54">
        <v>0</v>
      </c>
      <c r="F43" s="55"/>
    </row>
    <row r="44" spans="1:6">
      <c r="A44" s="53"/>
      <c r="B44" s="53" t="s">
        <v>221</v>
      </c>
      <c r="C44" s="54">
        <v>120.34</v>
      </c>
      <c r="D44" s="54">
        <v>0</v>
      </c>
      <c r="E44" s="54">
        <v>120.34</v>
      </c>
      <c r="F44" s="55"/>
    </row>
    <row r="45" spans="1:6">
      <c r="A45" s="53" t="s">
        <v>222</v>
      </c>
      <c r="B45" s="53" t="s">
        <v>223</v>
      </c>
      <c r="C45" s="54">
        <v>81.6</v>
      </c>
      <c r="D45" s="54">
        <v>0</v>
      </c>
      <c r="E45" s="54">
        <v>81.6</v>
      </c>
      <c r="F45" s="55"/>
    </row>
    <row r="46" spans="1:6">
      <c r="A46" s="53" t="s">
        <v>224</v>
      </c>
      <c r="B46" s="53" t="s">
        <v>225</v>
      </c>
      <c r="C46" s="54">
        <v>25</v>
      </c>
      <c r="D46" s="54">
        <v>0</v>
      </c>
      <c r="E46" s="54">
        <v>25</v>
      </c>
      <c r="F46" s="55"/>
    </row>
    <row r="47" spans="1:6">
      <c r="A47" s="53" t="s">
        <v>226</v>
      </c>
      <c r="B47" s="53" t="s">
        <v>227</v>
      </c>
      <c r="C47" s="54">
        <v>13.74</v>
      </c>
      <c r="D47" s="54">
        <v>0</v>
      </c>
      <c r="E47" s="54">
        <v>13.74</v>
      </c>
      <c r="F47" s="55"/>
    </row>
    <row r="48" spans="1:6">
      <c r="A48" s="56"/>
      <c r="B48" s="50" t="s">
        <v>32</v>
      </c>
      <c r="C48" s="54">
        <v>19207.18</v>
      </c>
      <c r="D48" s="54">
        <v>16463.16</v>
      </c>
      <c r="E48" s="54">
        <v>2744.02</v>
      </c>
      <c r="F48" s="55"/>
    </row>
    <row r="49" spans="1:1">
      <c r="A49" s="52"/>
    </row>
  </sheetData>
  <mergeCells count="5">
    <mergeCell ref="A2:F2"/>
    <mergeCell ref="A3:B3"/>
    <mergeCell ref="A4:B4"/>
    <mergeCell ref="C4:E4"/>
    <mergeCell ref="F4:F5"/>
  </mergeCells>
  <pageMargins left="0.708333333333333" right="0.708333333333333" top="0.747916666666667" bottom="0.747916666666667" header="0.314583333333333" footer="0.314583333333333"/>
  <pageSetup paperSize="9" orientation="landscape" horizontalDpi="600" vertic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workbookViewId="0">
      <selection activeCell="D22" sqref="D22"/>
    </sheetView>
  </sheetViews>
  <sheetFormatPr defaultColWidth="9.33333333333333" defaultRowHeight="12.75" outlineLevelCol="6"/>
  <cols>
    <col min="1" max="1" width="29.6666666666667" style="15" customWidth="1"/>
    <col min="2" max="2" width="17.1666666666667" style="15" customWidth="1"/>
    <col min="3" max="3" width="17.1666666666667" style="16" customWidth="1"/>
    <col min="4" max="5" width="23.1666666666667" style="16" customWidth="1"/>
    <col min="6" max="6" width="21.3333333333333" style="15" customWidth="1"/>
    <col min="7" max="7" width="14" style="15" customWidth="1"/>
    <col min="8" max="16384" width="9.33333333333333" style="15"/>
  </cols>
  <sheetData>
    <row r="1" ht="20.25" spans="1:2">
      <c r="A1" s="17" t="s">
        <v>228</v>
      </c>
      <c r="B1" s="17"/>
    </row>
    <row r="2" s="11" customFormat="1" spans="1:5">
      <c r="A2" s="18" t="s">
        <v>229</v>
      </c>
      <c r="B2" s="18"/>
      <c r="C2" s="16"/>
      <c r="D2" s="16"/>
      <c r="E2" s="16"/>
    </row>
    <row r="3" ht="30" customHeight="1" spans="1:7">
      <c r="A3" s="19" t="s">
        <v>230</v>
      </c>
      <c r="B3" s="19"/>
      <c r="C3" s="20"/>
      <c r="D3" s="20"/>
      <c r="E3" s="20"/>
      <c r="F3" s="20"/>
      <c r="G3" s="20"/>
    </row>
    <row r="4" spans="1:7">
      <c r="A4" s="21"/>
      <c r="B4" s="21"/>
      <c r="C4" s="22"/>
      <c r="D4" s="23"/>
      <c r="E4" s="23"/>
      <c r="G4" s="24" t="s">
        <v>231</v>
      </c>
    </row>
    <row r="5" s="12" customFormat="1" ht="48" customHeight="1" spans="1:7">
      <c r="A5" s="25" t="s">
        <v>7</v>
      </c>
      <c r="B5" s="26" t="s">
        <v>232</v>
      </c>
      <c r="C5" s="26" t="s">
        <v>233</v>
      </c>
      <c r="D5" s="27" t="s">
        <v>234</v>
      </c>
      <c r="E5" s="27" t="s">
        <v>235</v>
      </c>
      <c r="F5" s="27" t="s">
        <v>236</v>
      </c>
      <c r="G5" s="25" t="s">
        <v>6</v>
      </c>
    </row>
    <row r="6" s="13" customFormat="1" spans="1:7">
      <c r="A6" s="25" t="s">
        <v>82</v>
      </c>
      <c r="B6" s="25">
        <v>700</v>
      </c>
      <c r="C6" s="26">
        <v>610</v>
      </c>
      <c r="D6" s="26"/>
      <c r="E6" s="26"/>
      <c r="F6" s="28">
        <v>0.1286</v>
      </c>
      <c r="G6" s="29"/>
    </row>
    <row r="7" spans="1:7">
      <c r="A7" s="30" t="s">
        <v>237</v>
      </c>
      <c r="B7" s="31">
        <v>0</v>
      </c>
      <c r="C7" s="31">
        <v>15</v>
      </c>
      <c r="D7" s="31">
        <v>0</v>
      </c>
      <c r="E7" s="32" t="s">
        <v>238</v>
      </c>
      <c r="F7" s="31">
        <v>0</v>
      </c>
      <c r="G7" s="33"/>
    </row>
    <row r="8" spans="1:7">
      <c r="A8" s="30" t="s">
        <v>239</v>
      </c>
      <c r="B8" s="30">
        <v>310</v>
      </c>
      <c r="C8" s="31">
        <v>263.5</v>
      </c>
      <c r="D8" s="34">
        <v>-0.15</v>
      </c>
      <c r="E8" s="32" t="s">
        <v>240</v>
      </c>
      <c r="F8" s="35">
        <v>0.0016</v>
      </c>
      <c r="G8" s="30"/>
    </row>
    <row r="9" spans="1:7">
      <c r="A9" s="30" t="s">
        <v>241</v>
      </c>
      <c r="B9" s="30">
        <v>390</v>
      </c>
      <c r="C9" s="31">
        <v>331.5</v>
      </c>
      <c r="D9" s="34">
        <v>-0.15</v>
      </c>
      <c r="E9" s="32" t="s">
        <v>240</v>
      </c>
      <c r="F9" s="35">
        <v>0.002</v>
      </c>
      <c r="G9" s="30"/>
    </row>
    <row r="10" spans="1:7">
      <c r="A10" s="30" t="s">
        <v>242</v>
      </c>
      <c r="B10" s="30">
        <v>390</v>
      </c>
      <c r="C10" s="31">
        <v>331.5</v>
      </c>
      <c r="D10" s="34">
        <v>-0.15</v>
      </c>
      <c r="E10" s="31"/>
      <c r="F10" s="35">
        <v>0.002</v>
      </c>
      <c r="G10" s="30"/>
    </row>
    <row r="11" spans="1:7">
      <c r="A11" s="30" t="s">
        <v>243</v>
      </c>
      <c r="B11" s="31" t="s">
        <v>244</v>
      </c>
      <c r="C11" s="31" t="s">
        <v>244</v>
      </c>
      <c r="D11" s="31" t="s">
        <v>244</v>
      </c>
      <c r="E11" s="31" t="s">
        <v>244</v>
      </c>
      <c r="F11" s="31" t="s">
        <v>244</v>
      </c>
      <c r="G11" s="33"/>
    </row>
    <row r="14" s="11" customFormat="1" spans="1:6">
      <c r="A14" s="36" t="s">
        <v>245</v>
      </c>
      <c r="B14" s="37"/>
      <c r="C14" s="37"/>
      <c r="D14" s="37"/>
      <c r="E14" s="37"/>
      <c r="F14" s="37"/>
    </row>
    <row r="15" s="11" customFormat="1" spans="1:5">
      <c r="A15" s="38" t="s">
        <v>246</v>
      </c>
      <c r="C15" s="16"/>
      <c r="D15" s="16"/>
      <c r="E15" s="16"/>
    </row>
    <row r="16" s="11" customFormat="1" spans="1:5">
      <c r="A16" s="11" t="s">
        <v>247</v>
      </c>
      <c r="C16" s="16"/>
      <c r="D16" s="16"/>
      <c r="E16" s="16"/>
    </row>
    <row r="17" s="11" customFormat="1" spans="1:5">
      <c r="A17" s="11" t="s">
        <v>248</v>
      </c>
      <c r="C17" s="16"/>
      <c r="D17" s="16"/>
      <c r="E17" s="16"/>
    </row>
    <row r="18" s="11" customFormat="1" spans="1:5">
      <c r="A18" s="38" t="s">
        <v>249</v>
      </c>
      <c r="C18" s="16"/>
      <c r="D18" s="16"/>
      <c r="E18" s="16"/>
    </row>
    <row r="19" s="11" customFormat="1" spans="1:5">
      <c r="A19" s="38" t="s">
        <v>250</v>
      </c>
      <c r="B19" s="38"/>
      <c r="C19" s="16"/>
      <c r="D19" s="16"/>
      <c r="E19" s="16"/>
    </row>
    <row r="20" s="14" customFormat="1" ht="25.5" customHeight="1" spans="1:7">
      <c r="A20" s="39" t="s">
        <v>251</v>
      </c>
      <c r="B20" s="39"/>
      <c r="C20" s="39"/>
      <c r="D20" s="39"/>
      <c r="E20" s="39"/>
      <c r="F20" s="39"/>
      <c r="G20" s="39"/>
    </row>
    <row r="21" s="11" customFormat="1" ht="21.75" customHeight="1" spans="1:7">
      <c r="A21" s="40" t="s">
        <v>252</v>
      </c>
      <c r="B21" s="40"/>
      <c r="C21" s="40"/>
      <c r="D21" s="40"/>
      <c r="E21" s="40"/>
      <c r="F21" s="40"/>
      <c r="G21" s="40"/>
    </row>
    <row r="22" s="11" customFormat="1" spans="3:5">
      <c r="C22" s="16"/>
      <c r="D22" s="16"/>
      <c r="E22" s="16"/>
    </row>
    <row r="23" s="11" customFormat="1" spans="3:5">
      <c r="C23" s="16"/>
      <c r="D23" s="16"/>
      <c r="E23" s="16"/>
    </row>
    <row r="24" s="11" customFormat="1" spans="3:5">
      <c r="C24" s="16"/>
      <c r="D24" s="16"/>
      <c r="E24" s="16"/>
    </row>
    <row r="25" s="11" customFormat="1" spans="3:5">
      <c r="C25" s="16"/>
      <c r="D25" s="16"/>
      <c r="E25" s="16"/>
    </row>
    <row r="26" s="11" customFormat="1" spans="3:5">
      <c r="C26" s="16"/>
      <c r="D26" s="16"/>
      <c r="E26" s="16"/>
    </row>
  </sheetData>
  <mergeCells count="4">
    <mergeCell ref="A3:G3"/>
    <mergeCell ref="A14:F14"/>
    <mergeCell ref="A20:G20"/>
    <mergeCell ref="A21:G21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J19" sqref="J19"/>
    </sheetView>
  </sheetViews>
  <sheetFormatPr defaultColWidth="9.33333333333333" defaultRowHeight="12.75" outlineLevelCol="5"/>
  <cols>
    <col min="1" max="6" width="20.1666666666667" style="1" customWidth="1"/>
    <col min="7" max="16384" width="9.33333333333333" style="1"/>
  </cols>
  <sheetData>
    <row r="1" ht="20.25" spans="1:1">
      <c r="A1" s="2" t="s">
        <v>253</v>
      </c>
    </row>
    <row r="2" ht="20.25" spans="1:6">
      <c r="A2" s="3" t="s">
        <v>254</v>
      </c>
      <c r="B2" s="3"/>
      <c r="C2" s="3"/>
      <c r="D2" s="3"/>
      <c r="E2" s="3"/>
      <c r="F2" s="3"/>
    </row>
    <row r="3" spans="6:6">
      <c r="F3" s="4" t="s">
        <v>3</v>
      </c>
    </row>
    <row r="4" ht="13.5" spans="1:6">
      <c r="A4" s="5" t="s">
        <v>108</v>
      </c>
      <c r="B4" s="5" t="s">
        <v>109</v>
      </c>
      <c r="C4" s="6" t="s">
        <v>255</v>
      </c>
      <c r="D4" s="7"/>
      <c r="E4" s="8"/>
      <c r="F4" s="9" t="s">
        <v>6</v>
      </c>
    </row>
    <row r="5" ht="13.5" spans="1:6">
      <c r="A5" s="5"/>
      <c r="B5" s="5"/>
      <c r="C5" s="9" t="s">
        <v>82</v>
      </c>
      <c r="D5" s="9" t="s">
        <v>85</v>
      </c>
      <c r="E5" s="9" t="s">
        <v>86</v>
      </c>
      <c r="F5" s="9"/>
    </row>
    <row r="6" spans="1:6">
      <c r="A6" s="10"/>
      <c r="B6" s="10"/>
      <c r="C6" s="10"/>
      <c r="D6" s="10"/>
      <c r="E6" s="10"/>
      <c r="F6" s="10"/>
    </row>
    <row r="7" spans="1:6">
      <c r="A7" s="10"/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>
      <c r="A9" s="10"/>
      <c r="B9" s="10"/>
      <c r="C9" s="10"/>
      <c r="D9" s="10"/>
      <c r="E9" s="10"/>
      <c r="F9" s="10"/>
    </row>
    <row r="10" spans="1:6">
      <c r="A10" s="10"/>
      <c r="B10" s="10"/>
      <c r="C10" s="10"/>
      <c r="D10" s="10"/>
      <c r="E10" s="10"/>
      <c r="F10" s="10"/>
    </row>
    <row r="11" spans="1:6">
      <c r="A11" s="10"/>
      <c r="B11" s="10"/>
      <c r="C11" s="10"/>
      <c r="D11" s="10"/>
      <c r="E11" s="10"/>
      <c r="F11" s="10"/>
    </row>
    <row r="12" ht="13.5" spans="1:6">
      <c r="A12" s="10"/>
      <c r="B12" s="9" t="s">
        <v>82</v>
      </c>
      <c r="C12" s="10"/>
      <c r="D12" s="10"/>
      <c r="E12" s="10"/>
      <c r="F12" s="10"/>
    </row>
  </sheetData>
  <mergeCells count="4">
    <mergeCell ref="A2:F2"/>
    <mergeCell ref="C4:E4"/>
    <mergeCell ref="A4:A5"/>
    <mergeCell ref="B4:B5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gzcz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表1部门收支预算总表</vt:lpstr>
      <vt:lpstr>表2部门收入总表</vt:lpstr>
      <vt:lpstr>表3部门支出总表</vt:lpstr>
      <vt:lpstr>表4财政拨款收支总表</vt:lpstr>
      <vt:lpstr>表5一般公共预算支出表</vt:lpstr>
      <vt:lpstr>表6一般公共预算基本支出表</vt:lpstr>
      <vt:lpstr>表7一般公共预算“三公”经费财政拨款支出</vt:lpstr>
      <vt:lpstr>表8政府性基金预算支出表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微软用户</cp:lastModifiedBy>
  <cp:revision>1</cp:revision>
  <dcterms:created xsi:type="dcterms:W3CDTF">2013-03-03T08:22:18Z</dcterms:created>
  <cp:lastPrinted>2017-02-13T03:26:28Z</cp:lastPrinted>
  <dcterms:modified xsi:type="dcterms:W3CDTF">2017-02-13T07:20:09Z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