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表1-1 地方政府债务限额及余额决算情况表" sheetId="1" r:id="rId1"/>
    <sheet name="表1-2 地方政府债券使用情况表" sheetId="2" r:id="rId2"/>
    <sheet name="表1-3 地方政府债务发行及还本付息情况表" sheetId="3" r:id="rId3"/>
  </sheets>
  <definedNames>
    <definedName name="_xlnm._FilterDatabase" localSheetId="1" hidden="1">'表1-2 地方政府债券使用情况表'!$A$4:$H$47</definedName>
    <definedName name="_xlnm.Print_Titles" localSheetId="1">'表1-2 地方政府债券使用情况表'!$1:$4</definedName>
  </definedNames>
  <calcPr calcId="144525" iterate="1" iterateCount="100" iterateDelta="0.001"/>
</workbook>
</file>

<file path=xl/sharedStrings.xml><?xml version="1.0" encoding="utf-8"?>
<sst xmlns="http://schemas.openxmlformats.org/spreadsheetml/2006/main" count="328" uniqueCount="200">
  <si>
    <t>表1-1</t>
  </si>
  <si>
    <t>安顺市2019年地方政府债务限额及余额决算情况表</t>
  </si>
  <si>
    <t>单位：亿元</t>
  </si>
  <si>
    <t>地   区</t>
  </si>
  <si>
    <t>2019年债务限额</t>
  </si>
  <si>
    <t>2019年债务余额（决算数）</t>
  </si>
  <si>
    <t>一般债务</t>
  </si>
  <si>
    <t>专项债务</t>
  </si>
  <si>
    <t>公  式</t>
  </si>
  <si>
    <t>A=B+C</t>
  </si>
  <si>
    <t>B</t>
  </si>
  <si>
    <t>C</t>
  </si>
  <si>
    <t>D=E+F</t>
  </si>
  <si>
    <t>E</t>
  </si>
  <si>
    <t>F</t>
  </si>
  <si>
    <t xml:space="preserve">  安顺市</t>
  </si>
  <si>
    <t xml:space="preserve">    安顺市本级</t>
  </si>
  <si>
    <t xml:space="preserve">    西秀区</t>
  </si>
  <si>
    <t xml:space="preserve">    平坝区</t>
  </si>
  <si>
    <t xml:space="preserve">    普定县</t>
  </si>
  <si>
    <t xml:space="preserve">    镇宁布依族苗族自治县</t>
  </si>
  <si>
    <t xml:space="preserve">    关岭布依族苗族自治县</t>
  </si>
  <si>
    <t xml:space="preserve">    紫云苗族布依族自治县</t>
  </si>
  <si>
    <t xml:space="preserve">    黄果树旅游区管理委员会（含龙宫）</t>
  </si>
  <si>
    <t xml:space="preserve">    安顺经济技术开发区管理委员会</t>
  </si>
  <si>
    <t>注：1.本表反映上一年度本地区、本级及分地区地方政府债务限额及余额决算数。</t>
  </si>
  <si>
    <t xml:space="preserve">    2.本表由县级以上地方各级财政部门在同级人民代表大会常务委员会批准决算后二十日内公开。</t>
  </si>
  <si>
    <t xml:space="preserve">    3.本表安顺市、平坝区地方政府债务限额及债务余额（决算数）含省划转贵安新区60亿元专项债务。</t>
  </si>
  <si>
    <t>表1-2</t>
  </si>
  <si>
    <t>安顺市2019年地方政府债券使用情况表</t>
  </si>
  <si>
    <t>项目名称</t>
  </si>
  <si>
    <t>项目编号</t>
  </si>
  <si>
    <t>项目领域</t>
  </si>
  <si>
    <t>项目主管部门</t>
  </si>
  <si>
    <t>项目实施单位</t>
  </si>
  <si>
    <t>债券性质</t>
  </si>
  <si>
    <t>债券规模</t>
  </si>
  <si>
    <t>发行时间（年/月）</t>
  </si>
  <si>
    <t>安顺市合计</t>
  </si>
  <si>
    <t>西秀区小计</t>
  </si>
  <si>
    <t>西秀区2017年龙家湾片区城市棚户区改造项目</t>
  </si>
  <si>
    <t>P19520402-0001</t>
  </si>
  <si>
    <t>棚户区改造</t>
  </si>
  <si>
    <t>建设</t>
  </si>
  <si>
    <t>安顺市西秀区城镇投资发展有限公司</t>
  </si>
  <si>
    <t>棚改专项债券</t>
  </si>
  <si>
    <t>2019-03</t>
  </si>
  <si>
    <t>安顺市西秀区教育脱贫攻坚建设项目</t>
  </si>
  <si>
    <t>P18520402-0080</t>
  </si>
  <si>
    <t>义务教育</t>
  </si>
  <si>
    <t>国有资产管理</t>
  </si>
  <si>
    <t>安顺市西秀区教育医疗投资有限责任公司</t>
  </si>
  <si>
    <t>一般债券</t>
  </si>
  <si>
    <t>2019-06</t>
  </si>
  <si>
    <t>平坝区小计</t>
  </si>
  <si>
    <t>安顺市平坝区贫困村污水处理站建设项目</t>
  </si>
  <si>
    <t>P19520421-0015</t>
  </si>
  <si>
    <t>农村污水治理</t>
  </si>
  <si>
    <t>环境保护</t>
  </si>
  <si>
    <t>安顺市平坝区环境保护局</t>
  </si>
  <si>
    <t>平坝区“义教均衡”一期建设项目</t>
  </si>
  <si>
    <t>P17520421-0037</t>
  </si>
  <si>
    <t>教育</t>
  </si>
  <si>
    <t>安顺市平坝区教育和科技局</t>
  </si>
  <si>
    <t>普定县小计</t>
  </si>
  <si>
    <t>普定县马场镇李家，湾寨村及猴场仙马饮水安全巩固提升工程I</t>
  </si>
  <si>
    <t>P18520422-0055</t>
  </si>
  <si>
    <t>水利工程建设</t>
  </si>
  <si>
    <t>水利</t>
  </si>
  <si>
    <t>普定县水务局</t>
  </si>
  <si>
    <t>普定县猫洞乡及周边村寨饮水安全巩固提升工程</t>
  </si>
  <si>
    <t>P15520422-0037</t>
  </si>
  <si>
    <t>普定县补郎乡猴场乡集镇及周边村寨饮水安全巩固提升工程</t>
  </si>
  <si>
    <t>P18520422-0053</t>
  </si>
  <si>
    <t>普定县化处镇播改片区农村饮水安全巩固提升工程</t>
  </si>
  <si>
    <t>P18520422-0062</t>
  </si>
  <si>
    <t>穿洞办波玉村，新和村饮水安全巩固提升工程</t>
  </si>
  <si>
    <t>P18520422-0066</t>
  </si>
  <si>
    <t>普定县穿洞街道办龙场片区农村饮水安全巩固提升工程</t>
  </si>
  <si>
    <t>P18520422-0065</t>
  </si>
  <si>
    <t>普定县脱贫攻坚饮水安全巩固提升工程-普定县黄桶水厂供水工程（1）</t>
  </si>
  <si>
    <t>P18520422-0067</t>
  </si>
  <si>
    <t>普定县马场镇及周边村寨饮水安全巩固提升工程</t>
  </si>
  <si>
    <t>P18520422-0063</t>
  </si>
  <si>
    <t>农村危房改造项目</t>
  </si>
  <si>
    <t>P18520422-0068</t>
  </si>
  <si>
    <t>其他扶贫支出</t>
  </si>
  <si>
    <t>普定县普信城市建设投资有限责任公司</t>
  </si>
  <si>
    <t>镇宁自治县小计</t>
  </si>
  <si>
    <t>2018年小康寨连户路、庭院硬化项目</t>
  </si>
  <si>
    <t>P18520423-0023</t>
  </si>
  <si>
    <t>其他农村建设</t>
  </si>
  <si>
    <t>财政</t>
  </si>
  <si>
    <t>财政局</t>
  </si>
  <si>
    <t>百香果种植</t>
  </si>
  <si>
    <t>P18520423-0022</t>
  </si>
  <si>
    <t>深度贫困地区基础设施建设</t>
  </si>
  <si>
    <t>镇宁县脱贫攻坚投资基金有限责任公司</t>
  </si>
  <si>
    <t>2019-07</t>
  </si>
  <si>
    <t>简嘎乡机耕道建设项目</t>
  </si>
  <si>
    <t>P17520423-0033</t>
  </si>
  <si>
    <t>道路</t>
  </si>
  <si>
    <t>桉树种植</t>
  </si>
  <si>
    <t>P17520423-0032</t>
  </si>
  <si>
    <t>经济林建设</t>
  </si>
  <si>
    <t>X411镇坝路至红关（六马至轮山段）公路改造工程</t>
  </si>
  <si>
    <t>P17520423-0017</t>
  </si>
  <si>
    <t>农村公路</t>
  </si>
  <si>
    <t>交通</t>
  </si>
  <si>
    <t>交通局</t>
  </si>
  <si>
    <t>农村环境综合整治建设项目</t>
  </si>
  <si>
    <t>P17520423-0030</t>
  </si>
  <si>
    <t>农村环境治理</t>
  </si>
  <si>
    <t>简嘎乡播西环境整治项目</t>
  </si>
  <si>
    <t>P17520423-0031</t>
  </si>
  <si>
    <t>关岭自治县小计</t>
  </si>
  <si>
    <t>贵州省易地扶贫搬迁贫困移民一次性临时救助</t>
  </si>
  <si>
    <t>P19520424-0007</t>
  </si>
  <si>
    <t>其他社会保障</t>
  </si>
  <si>
    <t>民政</t>
  </si>
  <si>
    <t>关岭自治县民政局</t>
  </si>
  <si>
    <t>2019年农村公路交通基础设施补短板建设项目</t>
  </si>
  <si>
    <t>P19520424-0006</t>
  </si>
  <si>
    <t>关岭自治县交通运输局</t>
  </si>
  <si>
    <t>健康扶贫医疗救助</t>
  </si>
  <si>
    <t>P17520424-0041</t>
  </si>
  <si>
    <t>其他医疗卫生</t>
  </si>
  <si>
    <t>卫生</t>
  </si>
  <si>
    <t>关岭布依族苗族自治县医疗保障局</t>
  </si>
  <si>
    <t>八大公岗项目资金（公益性岗位）</t>
  </si>
  <si>
    <t>P19520424-0010</t>
  </si>
  <si>
    <t>就业服务机构</t>
  </si>
  <si>
    <t>人力资源和社会保障</t>
  </si>
  <si>
    <t>关岭布依族苗族自治县人力资源和社会保障局</t>
  </si>
  <si>
    <t>“两不愁、三保障”补齐短板、有型化建设</t>
  </si>
  <si>
    <t>P19520424-0009</t>
  </si>
  <si>
    <t>其他</t>
  </si>
  <si>
    <t>扶贫办</t>
  </si>
  <si>
    <t>关岭自治县扶贫办</t>
  </si>
  <si>
    <t>农村危房改造</t>
  </si>
  <si>
    <t>P17520424-0040</t>
  </si>
  <si>
    <t>其他保障性住房</t>
  </si>
  <si>
    <t>关岭自治县住房和城乡建设局</t>
  </si>
  <si>
    <t>乡镇卫生院及村卫生室建设资金</t>
  </si>
  <si>
    <t>P19520424-0005</t>
  </si>
  <si>
    <t>关岭自治县卫生和计划生育局</t>
  </si>
  <si>
    <t>关岭县农村饮水安全巩固提升工程</t>
  </si>
  <si>
    <t>P19520424-0008</t>
  </si>
  <si>
    <t>水利建设</t>
  </si>
  <si>
    <t>关岭自治县水利局</t>
  </si>
  <si>
    <t>沙营镇污水处理</t>
  </si>
  <si>
    <t>P17520424-0042</t>
  </si>
  <si>
    <t>污染防治</t>
  </si>
  <si>
    <t>紫云自治县小计</t>
  </si>
  <si>
    <t>紫云县大营镇极贫乡镇子基金交通基础设施建设项目</t>
  </si>
  <si>
    <t>P17520425-0022</t>
  </si>
  <si>
    <t>其他公路</t>
  </si>
  <si>
    <t>紫云县交通局</t>
  </si>
  <si>
    <t>紫云县2019年林下蜂产业发展项目</t>
  </si>
  <si>
    <t>P19520425-0006</t>
  </si>
  <si>
    <t>其他部门</t>
  </si>
  <si>
    <t>紫云县林业局</t>
  </si>
  <si>
    <t>紫云县2019年农业产业结构调整-蔬菜及牧草产业发展项目</t>
  </si>
  <si>
    <t>P19520425-0010</t>
  </si>
  <si>
    <t>现代农业示范项目</t>
  </si>
  <si>
    <t>紫云县农业农村局</t>
  </si>
  <si>
    <t>农村饮水安全巩固提升项目</t>
  </si>
  <si>
    <t>P19520425-0007</t>
  </si>
  <si>
    <t>紫云县水利局</t>
  </si>
  <si>
    <t>紫云县2019年农业产业设施配套建设项目</t>
  </si>
  <si>
    <t>P19520425-0009</t>
  </si>
  <si>
    <t>紫云县大营镇第三批“产业扶贫”蜂，蝗虫养殖项目</t>
  </si>
  <si>
    <t>P19520425-0008</t>
  </si>
  <si>
    <t>人民政府</t>
  </si>
  <si>
    <t>大营乡人民政府</t>
  </si>
  <si>
    <t>注：1.本表反映上一年度新增地方政府债券资金使用情况，由县级以上地方各级财政部门在同级人民代表大会常务委员会批准决算后二十日内公开。</t>
  </si>
  <si>
    <t>表1-3</t>
  </si>
  <si>
    <t>2019年地方政府债务发行及还本付息情况表</t>
  </si>
  <si>
    <t>项目</t>
  </si>
  <si>
    <t>本地区</t>
  </si>
  <si>
    <t>本级</t>
  </si>
  <si>
    <t>一、2018年末地方政府债务余额</t>
  </si>
  <si>
    <t xml:space="preserve">  其中：一般债务</t>
  </si>
  <si>
    <t xml:space="preserve">     专项债务</t>
  </si>
  <si>
    <t>二、2018年地方政府债务限额</t>
  </si>
  <si>
    <t>三、2019年地方政府债务发行决算数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</si>
  <si>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</si>
  <si>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</si>
  <si>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</si>
  <si>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</si>
  <si>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</si>
  <si>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</si>
  <si>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</si>
  <si>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四、2019年地方政府债务还本决算数</t>
  </si>
  <si>
    <t xml:space="preserve">     一般债务</t>
  </si>
  <si>
    <t>五、2019年地方政府债务付息决算数</t>
  </si>
  <si>
    <t>六、2019年末地方政府债务余额决算数</t>
  </si>
  <si>
    <t>七、2019年地方政府债务限额</t>
  </si>
  <si>
    <t>注：1.本表由县级以上地方各级财政部门在同级人民代表大会常务委员会批准决算后二十日内公开，反映上一年度本地区、本级地方政府债务限额及余额决算数。</t>
  </si>
  <si>
    <t xml:space="preserve">    2.本表2018年地方政府债务限额及债务余额决算数含省划转贵安新区60亿元专项债务。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</si>
</sst>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000"/>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color indexed="8"/>
      <name val="宋体"/>
      <charset val="1"/>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38">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17" borderId="0" applyNumberFormat="0" applyBorder="0" applyAlignment="0" applyProtection="0">
      <alignment vertical="center"/>
    </xf>
    <xf numFmtId="0" fontId="12" fillId="11" borderId="3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10" fillId="8" borderId="0" applyNumberFormat="0" applyBorder="0" applyAlignment="0" applyProtection="0">
      <alignment vertical="center"/>
    </xf>
    <xf numFmtId="43" fontId="6" fillId="0" borderId="0" applyFont="0" applyFill="0" applyBorder="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 borderId="30" applyNumberFormat="0" applyFont="0" applyAlignment="0" applyProtection="0">
      <alignment vertical="center"/>
    </xf>
    <xf numFmtId="0" fontId="11" fillId="2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34" applyNumberFormat="0" applyFill="0" applyAlignment="0" applyProtection="0">
      <alignment vertical="center"/>
    </xf>
    <xf numFmtId="0" fontId="25" fillId="0" borderId="34" applyNumberFormat="0" applyFill="0" applyAlignment="0" applyProtection="0">
      <alignment vertical="center"/>
    </xf>
    <xf numFmtId="0" fontId="11" fillId="10" borderId="0" applyNumberFormat="0" applyBorder="0" applyAlignment="0" applyProtection="0">
      <alignment vertical="center"/>
    </xf>
    <xf numFmtId="0" fontId="21" fillId="0" borderId="37" applyNumberFormat="0" applyFill="0" applyAlignment="0" applyProtection="0">
      <alignment vertical="center"/>
    </xf>
    <xf numFmtId="0" fontId="11" fillId="9" borderId="0" applyNumberFormat="0" applyBorder="0" applyAlignment="0" applyProtection="0">
      <alignment vertical="center"/>
    </xf>
    <xf numFmtId="0" fontId="23" fillId="16" borderId="36" applyNumberFormat="0" applyAlignment="0" applyProtection="0">
      <alignment vertical="center"/>
    </xf>
    <xf numFmtId="0" fontId="14" fillId="16" borderId="32" applyNumberFormat="0" applyAlignment="0" applyProtection="0">
      <alignment vertical="center"/>
    </xf>
    <xf numFmtId="0" fontId="8" fillId="6" borderId="31" applyNumberFormat="0" applyAlignment="0" applyProtection="0">
      <alignment vertical="center"/>
    </xf>
    <xf numFmtId="0" fontId="7" fillId="15" borderId="0" applyNumberFormat="0" applyBorder="0" applyAlignment="0" applyProtection="0">
      <alignment vertical="center"/>
    </xf>
    <xf numFmtId="0" fontId="11" fillId="28" borderId="0" applyNumberFormat="0" applyBorder="0" applyAlignment="0" applyProtection="0">
      <alignment vertical="center"/>
    </xf>
    <xf numFmtId="0" fontId="17" fillId="0" borderId="33" applyNumberFormat="0" applyFill="0" applyAlignment="0" applyProtection="0">
      <alignment vertical="center"/>
    </xf>
    <xf numFmtId="0" fontId="22" fillId="0" borderId="35" applyNumberFormat="0" applyFill="0" applyAlignment="0" applyProtection="0">
      <alignment vertical="center"/>
    </xf>
    <xf numFmtId="0" fontId="13" fillId="14" borderId="0" applyNumberFormat="0" applyBorder="0" applyAlignment="0" applyProtection="0">
      <alignment vertical="center"/>
    </xf>
    <xf numFmtId="0" fontId="16" fillId="20" borderId="0" applyNumberFormat="0" applyBorder="0" applyAlignment="0" applyProtection="0">
      <alignment vertical="center"/>
    </xf>
    <xf numFmtId="0" fontId="7" fillId="13" borderId="0" applyNumberFormat="0" applyBorder="0" applyAlignment="0" applyProtection="0">
      <alignment vertical="center"/>
    </xf>
    <xf numFmtId="0" fontId="11" fillId="30"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11" fillId="26" borderId="0" applyNumberFormat="0" applyBorder="0" applyAlignment="0" applyProtection="0">
      <alignment vertical="center"/>
    </xf>
    <xf numFmtId="0" fontId="7" fillId="4" borderId="0" applyNumberFormat="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7" fillId="3"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cellStyleXfs>
  <cellXfs count="75">
    <xf numFmtId="0" fontId="0" fillId="0" borderId="0" xfId="0" applyFont="1" applyBorder="1">
      <alignment vertical="center"/>
    </xf>
    <xf numFmtId="0" fontId="1" fillId="0" borderId="0" xfId="0" applyFont="1" applyFill="1" applyBorder="1" applyAlignment="1">
      <alignment vertical="center"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4" fontId="4" fillId="0" borderId="3"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4" fillId="0" borderId="5" xfId="0" applyFont="1" applyFill="1" applyBorder="1" applyAlignment="1">
      <alignment horizontal="left" vertical="center" wrapText="1"/>
    </xf>
    <xf numFmtId="4" fontId="4" fillId="0" borderId="6" xfId="0" applyNumberFormat="1" applyFont="1" applyFill="1" applyBorder="1" applyAlignment="1">
      <alignment horizontal="right" vertical="center" wrapText="1"/>
    </xf>
    <xf numFmtId="4" fontId="4" fillId="0" borderId="5" xfId="0" applyNumberFormat="1" applyFont="1" applyFill="1" applyBorder="1" applyAlignment="1">
      <alignment horizontal="right" vertical="center" wrapText="1"/>
    </xf>
    <xf numFmtId="0" fontId="4" fillId="0" borderId="7" xfId="0" applyFont="1" applyFill="1" applyBorder="1" applyAlignment="1">
      <alignment horizontal="left" vertical="center" wrapText="1"/>
    </xf>
    <xf numFmtId="4" fontId="4" fillId="0" borderId="7" xfId="0" applyNumberFormat="1" applyFont="1" applyFill="1" applyBorder="1" applyAlignment="1">
      <alignment horizontal="right" vertical="center" wrapText="1"/>
    </xf>
    <xf numFmtId="4" fontId="4" fillId="0" borderId="8" xfId="0" applyNumberFormat="1" applyFont="1" applyFill="1" applyBorder="1" applyAlignment="1">
      <alignment horizontal="right" vertical="center" wrapText="1"/>
    </xf>
    <xf numFmtId="0" fontId="4" fillId="0" borderId="9" xfId="0" applyFont="1" applyFill="1" applyBorder="1" applyAlignment="1">
      <alignment horizontal="left" vertical="center" wrapText="1"/>
    </xf>
    <xf numFmtId="0" fontId="1" fillId="0" borderId="10" xfId="0" applyFont="1" applyBorder="1" applyAlignment="1">
      <alignment vertical="center" wrapText="1"/>
    </xf>
    <xf numFmtId="0" fontId="1" fillId="0" borderId="0" xfId="0" applyFont="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6" fontId="1" fillId="0" borderId="0"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7"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15" xfId="49" applyFont="1" applyFill="1" applyBorder="1" applyAlignment="1">
      <alignment horizontal="center" vertical="center" wrapText="1"/>
    </xf>
    <xf numFmtId="0" fontId="4" fillId="0" borderId="13" xfId="49" applyFont="1" applyFill="1" applyBorder="1" applyAlignment="1">
      <alignment horizontal="center" vertical="center" wrapText="1"/>
    </xf>
    <xf numFmtId="0" fontId="4" fillId="0" borderId="14" xfId="49" applyFont="1" applyFill="1" applyBorder="1" applyAlignment="1">
      <alignment horizontal="center" vertical="center" wrapText="1"/>
    </xf>
    <xf numFmtId="177" fontId="4" fillId="0" borderId="14" xfId="49" applyNumberFormat="1" applyFont="1" applyFill="1" applyBorder="1" applyAlignment="1">
      <alignment horizontal="center" vertical="center" wrapText="1"/>
    </xf>
    <xf numFmtId="176" fontId="4" fillId="0" borderId="14" xfId="49"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0" fillId="0" borderId="0" xfId="0" applyFont="1" applyFill="1" applyBorder="1">
      <alignment vertical="center"/>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vertical="center" wrapText="1"/>
    </xf>
    <xf numFmtId="4" fontId="4" fillId="0" borderId="7" xfId="0" applyNumberFormat="1" applyFont="1" applyBorder="1" applyAlignment="1">
      <alignment vertical="center" wrapText="1"/>
    </xf>
    <xf numFmtId="4" fontId="4" fillId="0" borderId="28"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9" xfId="0" applyNumberFormat="1" applyFont="1" applyBorder="1" applyAlignment="1">
      <alignment vertical="center" wrapText="1"/>
    </xf>
    <xf numFmtId="0" fontId="4" fillId="0" borderId="28" xfId="0" applyFont="1" applyFill="1" applyBorder="1" applyAlignment="1">
      <alignment vertical="center" wrapText="1"/>
    </xf>
    <xf numFmtId="4" fontId="4" fillId="0" borderId="7" xfId="0" applyNumberFormat="1" applyFont="1" applyFill="1" applyBorder="1" applyAlignment="1">
      <alignment vertical="center" wrapText="1"/>
    </xf>
    <xf numFmtId="4" fontId="4" fillId="0" borderId="0" xfId="0" applyNumberFormat="1" applyFont="1" applyFill="1" applyBorder="1" applyAlignment="1">
      <alignment vertical="center" wrapText="1"/>
    </xf>
    <xf numFmtId="4" fontId="4" fillId="0" borderId="29"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pane xSplit="1" ySplit="6" topLeftCell="B7" activePane="bottomRight" state="frozen"/>
      <selection/>
      <selection pane="topRight"/>
      <selection pane="bottomLeft"/>
      <selection pane="bottomRight" activeCell="E25" sqref="E25"/>
    </sheetView>
  </sheetViews>
  <sheetFormatPr defaultColWidth="9" defaultRowHeight="13.5" outlineLevelCol="6"/>
  <cols>
    <col min="1" max="1" width="38.375" customWidth="1"/>
    <col min="2" max="7" width="17.125" customWidth="1"/>
  </cols>
  <sheetData>
    <row r="1" ht="14.3" customHeight="1" spans="1:1">
      <c r="A1" s="19" t="s">
        <v>0</v>
      </c>
    </row>
    <row r="2" ht="28.6" customHeight="1" spans="1:7">
      <c r="A2" s="51" t="s">
        <v>1</v>
      </c>
      <c r="B2" s="51"/>
      <c r="C2" s="51"/>
      <c r="D2" s="51"/>
      <c r="E2" s="51"/>
      <c r="F2" s="51"/>
      <c r="G2" s="51"/>
    </row>
    <row r="3" ht="14.3" customHeight="1" spans="1:7">
      <c r="A3" s="19"/>
      <c r="B3" s="19"/>
      <c r="G3" s="52" t="s">
        <v>2</v>
      </c>
    </row>
    <row r="4" ht="17.05" customHeight="1" spans="1:7">
      <c r="A4" s="53" t="s">
        <v>3</v>
      </c>
      <c r="B4" s="54" t="s">
        <v>4</v>
      </c>
      <c r="C4" s="54"/>
      <c r="D4" s="54"/>
      <c r="E4" s="55" t="s">
        <v>5</v>
      </c>
      <c r="F4" s="55"/>
      <c r="G4" s="55"/>
    </row>
    <row r="5" ht="17.05" customHeight="1" spans="1:7">
      <c r="A5" s="53"/>
      <c r="B5" s="56"/>
      <c r="C5" s="57" t="s">
        <v>6</v>
      </c>
      <c r="D5" s="58" t="s">
        <v>7</v>
      </c>
      <c r="E5" s="59"/>
      <c r="F5" s="57" t="s">
        <v>6</v>
      </c>
      <c r="G5" s="60" t="s">
        <v>7</v>
      </c>
    </row>
    <row r="6" ht="19.9" customHeight="1" spans="1:7">
      <c r="A6" s="61" t="s">
        <v>8</v>
      </c>
      <c r="B6" s="62" t="s">
        <v>9</v>
      </c>
      <c r="C6" s="63" t="s">
        <v>10</v>
      </c>
      <c r="D6" s="64" t="s">
        <v>11</v>
      </c>
      <c r="E6" s="62" t="s">
        <v>12</v>
      </c>
      <c r="F6" s="63" t="s">
        <v>13</v>
      </c>
      <c r="G6" s="65" t="s">
        <v>14</v>
      </c>
    </row>
    <row r="7" ht="19.9" customHeight="1" spans="1:7">
      <c r="A7" s="66" t="s">
        <v>15</v>
      </c>
      <c r="B7" s="67">
        <f t="shared" ref="B7:G7" si="0">SUM(B8:B16)</f>
        <v>504.070737577</v>
      </c>
      <c r="C7" s="67">
        <f t="shared" si="0"/>
        <v>323.733459577</v>
      </c>
      <c r="D7" s="68">
        <f t="shared" si="0"/>
        <v>180.337278</v>
      </c>
      <c r="E7" s="67">
        <f t="shared" si="0"/>
        <v>468.9487069316</v>
      </c>
      <c r="F7" s="67">
        <f t="shared" si="0"/>
        <v>289.9058689316</v>
      </c>
      <c r="G7" s="69">
        <f t="shared" si="0"/>
        <v>179.042838</v>
      </c>
    </row>
    <row r="8" ht="19.9" customHeight="1" spans="1:7">
      <c r="A8" s="66" t="s">
        <v>16</v>
      </c>
      <c r="B8" s="67">
        <f>SUM(C8:D8)</f>
        <v>131.1981203942</v>
      </c>
      <c r="C8" s="69">
        <v>104.4925443942</v>
      </c>
      <c r="D8" s="70">
        <v>26.705576</v>
      </c>
      <c r="E8" s="67">
        <f>SUM(F8:G8)</f>
        <v>117.3081413895</v>
      </c>
      <c r="F8" s="67">
        <v>90.9308113895</v>
      </c>
      <c r="G8" s="69">
        <v>26.37733</v>
      </c>
    </row>
    <row r="9" customFormat="1" ht="19.9" customHeight="1" spans="1:7">
      <c r="A9" s="66" t="s">
        <v>17</v>
      </c>
      <c r="B9" s="67">
        <f t="shared" ref="B9:B17" si="1">SUM(C9:D9)</f>
        <v>73.936161</v>
      </c>
      <c r="C9" s="69">
        <v>40.389957</v>
      </c>
      <c r="D9" s="70">
        <v>33.546204</v>
      </c>
      <c r="E9" s="67">
        <f t="shared" ref="E9:E17" si="2">SUM(F9:G9)</f>
        <v>64.387088</v>
      </c>
      <c r="F9" s="67">
        <v>30.98405</v>
      </c>
      <c r="G9" s="69">
        <v>33.403038</v>
      </c>
    </row>
    <row r="10" ht="19.9" customHeight="1" spans="1:7">
      <c r="A10" s="66" t="s">
        <v>18</v>
      </c>
      <c r="B10" s="67">
        <f t="shared" si="1"/>
        <v>88.2904437472</v>
      </c>
      <c r="C10" s="69">
        <v>21.0249437472</v>
      </c>
      <c r="D10" s="70">
        <v>67.2655</v>
      </c>
      <c r="E10" s="67">
        <f t="shared" si="2"/>
        <v>87.8620049804</v>
      </c>
      <c r="F10" s="67">
        <v>20.6447049804</v>
      </c>
      <c r="G10" s="69">
        <v>67.2173</v>
      </c>
    </row>
    <row r="11" ht="19.9" customHeight="1" spans="1:7">
      <c r="A11" s="66" t="s">
        <v>19</v>
      </c>
      <c r="B11" s="67">
        <f t="shared" si="1"/>
        <v>77.915152</v>
      </c>
      <c r="C11" s="69">
        <v>58.535914</v>
      </c>
      <c r="D11" s="70">
        <v>19.379238</v>
      </c>
      <c r="E11" s="67">
        <f t="shared" si="2"/>
        <v>74.1369945643</v>
      </c>
      <c r="F11" s="67">
        <v>54.8594565643</v>
      </c>
      <c r="G11" s="69">
        <v>19.277538</v>
      </c>
    </row>
    <row r="12" ht="19.9" customHeight="1" spans="1:7">
      <c r="A12" s="66" t="s">
        <v>20</v>
      </c>
      <c r="B12" s="67">
        <f t="shared" si="1"/>
        <v>26.5291787425</v>
      </c>
      <c r="C12" s="69">
        <v>24.0115377425</v>
      </c>
      <c r="D12" s="70">
        <v>2.517641</v>
      </c>
      <c r="E12" s="67">
        <f t="shared" si="2"/>
        <v>25.5181395346</v>
      </c>
      <c r="F12" s="67">
        <v>23.1349395346</v>
      </c>
      <c r="G12" s="69">
        <v>2.3832</v>
      </c>
    </row>
    <row r="13" ht="19.9" customHeight="1" spans="1:7">
      <c r="A13" s="66" t="s">
        <v>21</v>
      </c>
      <c r="B13" s="67">
        <f t="shared" si="1"/>
        <v>21.7410911099</v>
      </c>
      <c r="C13" s="69">
        <v>21.1848911099</v>
      </c>
      <c r="D13" s="70">
        <v>0.5562</v>
      </c>
      <c r="E13" s="67">
        <f t="shared" si="2"/>
        <v>20.9712535445</v>
      </c>
      <c r="F13" s="67">
        <v>20.4150535445</v>
      </c>
      <c r="G13" s="69">
        <v>0.5562</v>
      </c>
    </row>
    <row r="14" customFormat="1" ht="19.9" customHeight="1" spans="1:7">
      <c r="A14" s="66" t="s">
        <v>22</v>
      </c>
      <c r="B14" s="67">
        <f t="shared" si="1"/>
        <v>34.7573995832</v>
      </c>
      <c r="C14" s="69">
        <v>25.5947945832</v>
      </c>
      <c r="D14" s="70">
        <v>9.162605</v>
      </c>
      <c r="E14" s="67">
        <f t="shared" si="2"/>
        <v>34.0520799183</v>
      </c>
      <c r="F14" s="67">
        <v>25.0402799183</v>
      </c>
      <c r="G14" s="69">
        <v>9.0118</v>
      </c>
    </row>
    <row r="15" s="50" customFormat="1" ht="19.9" customHeight="1" spans="1:7">
      <c r="A15" s="71" t="s">
        <v>23</v>
      </c>
      <c r="B15" s="72">
        <v>22.937502</v>
      </c>
      <c r="C15" s="73">
        <v>22.655502</v>
      </c>
      <c r="D15" s="74">
        <v>0.282</v>
      </c>
      <c r="E15" s="72">
        <v>19.118</v>
      </c>
      <c r="F15" s="72">
        <v>18.836</v>
      </c>
      <c r="G15" s="73">
        <v>0.282</v>
      </c>
    </row>
    <row r="16" ht="19.9" customHeight="1" spans="1:7">
      <c r="A16" s="66" t="s">
        <v>24</v>
      </c>
      <c r="B16" s="67">
        <f>SUM(C16:D16)</f>
        <v>26.765689</v>
      </c>
      <c r="C16" s="69">
        <v>5.843375</v>
      </c>
      <c r="D16" s="70">
        <v>20.922314</v>
      </c>
      <c r="E16" s="67">
        <f>SUM(F16:G16)</f>
        <v>25.595005</v>
      </c>
      <c r="F16" s="67">
        <v>5.060573</v>
      </c>
      <c r="G16" s="69">
        <v>20.534432</v>
      </c>
    </row>
    <row r="17" ht="17" customHeight="1" spans="1:7">
      <c r="A17" s="18" t="s">
        <v>25</v>
      </c>
      <c r="B17" s="18"/>
      <c r="C17" s="18"/>
      <c r="D17" s="18"/>
      <c r="E17" s="18"/>
      <c r="F17" s="18"/>
      <c r="G17" s="18"/>
    </row>
    <row r="18" ht="17" customHeight="1" spans="1:7">
      <c r="A18" s="19" t="s">
        <v>26</v>
      </c>
      <c r="B18" s="19"/>
      <c r="C18" s="19"/>
      <c r="D18" s="19"/>
      <c r="E18" s="19"/>
      <c r="F18" s="19"/>
      <c r="G18" s="19"/>
    </row>
    <row r="19" ht="17" customHeight="1" spans="1:7">
      <c r="A19" s="19" t="s">
        <v>27</v>
      </c>
      <c r="B19" s="19"/>
      <c r="C19" s="19"/>
      <c r="D19" s="19"/>
      <c r="E19" s="19"/>
      <c r="F19" s="19"/>
      <c r="G19" s="19"/>
    </row>
  </sheetData>
  <mergeCells count="7">
    <mergeCell ref="A2:G2"/>
    <mergeCell ref="B4:D4"/>
    <mergeCell ref="E4:G4"/>
    <mergeCell ref="A17:G17"/>
    <mergeCell ref="A18:G18"/>
    <mergeCell ref="A19:G19"/>
    <mergeCell ref="A4:A5"/>
  </mergeCells>
  <printOptions horizontalCentered="1" verticalCentered="1"/>
  <pageMargins left="0.275" right="0.156944444444444" top="0.2673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pane xSplit="1" ySplit="4" topLeftCell="B5" activePane="bottomRight" state="frozen"/>
      <selection/>
      <selection pane="topRight"/>
      <selection pane="bottomLeft"/>
      <selection pane="bottomRight" activeCell="I5" sqref="I5"/>
    </sheetView>
  </sheetViews>
  <sheetFormatPr defaultColWidth="9" defaultRowHeight="13.5" outlineLevelCol="7"/>
  <cols>
    <col min="1" max="1" width="34.4916666666667" style="20" customWidth="1"/>
    <col min="2" max="2" width="18.875" style="20" customWidth="1"/>
    <col min="3" max="3" width="14.7166666666667" style="20" customWidth="1"/>
    <col min="4" max="4" width="10.075" style="20" customWidth="1"/>
    <col min="5" max="5" width="22.25" style="20" customWidth="1"/>
    <col min="6" max="6" width="15.2333333333333" style="20" customWidth="1"/>
    <col min="7" max="7" width="12.75" style="23" customWidth="1"/>
    <col min="8" max="8" width="11.5" style="20" customWidth="1"/>
    <col min="9" max="10" width="9.76666666666667" style="20" customWidth="1"/>
    <col min="11" max="16384" width="9" style="20"/>
  </cols>
  <sheetData>
    <row r="1" s="20" customFormat="1" ht="14.3" customHeight="1" spans="1:7">
      <c r="A1" s="24" t="s">
        <v>28</v>
      </c>
      <c r="G1" s="23"/>
    </row>
    <row r="2" s="20" customFormat="1" ht="28.6" customHeight="1" spans="1:8">
      <c r="A2" s="25" t="s">
        <v>29</v>
      </c>
      <c r="B2" s="25"/>
      <c r="C2" s="25"/>
      <c r="D2" s="25"/>
      <c r="E2" s="25"/>
      <c r="F2" s="25"/>
      <c r="G2" s="26"/>
      <c r="H2" s="25"/>
    </row>
    <row r="3" s="20" customFormat="1" ht="14.3" customHeight="1" spans="1:8">
      <c r="A3" s="4" t="s">
        <v>2</v>
      </c>
      <c r="B3" s="4"/>
      <c r="C3" s="4"/>
      <c r="D3" s="4"/>
      <c r="E3" s="4"/>
      <c r="F3" s="4"/>
      <c r="G3" s="27"/>
      <c r="H3" s="4"/>
    </row>
    <row r="4" s="20" customFormat="1" ht="43" customHeight="1" spans="1:8">
      <c r="A4" s="28" t="s">
        <v>30</v>
      </c>
      <c r="B4" s="29" t="s">
        <v>31</v>
      </c>
      <c r="C4" s="29" t="s">
        <v>32</v>
      </c>
      <c r="D4" s="29" t="s">
        <v>33</v>
      </c>
      <c r="E4" s="29" t="s">
        <v>34</v>
      </c>
      <c r="F4" s="29" t="s">
        <v>35</v>
      </c>
      <c r="G4" s="30" t="s">
        <v>36</v>
      </c>
      <c r="H4" s="31" t="s">
        <v>37</v>
      </c>
    </row>
    <row r="5" s="21" customFormat="1" ht="37" customHeight="1" spans="1:8">
      <c r="A5" s="32" t="s">
        <v>38</v>
      </c>
      <c r="B5" s="33"/>
      <c r="C5" s="33"/>
      <c r="D5" s="33"/>
      <c r="E5" s="33"/>
      <c r="F5" s="33"/>
      <c r="G5" s="34">
        <f>G6+G9+G12+G22+G30+G40</f>
        <v>12.5766</v>
      </c>
      <c r="H5" s="35"/>
    </row>
    <row r="6" s="21" customFormat="1" ht="37" customHeight="1" spans="1:8">
      <c r="A6" s="32" t="s">
        <v>39</v>
      </c>
      <c r="B6" s="33"/>
      <c r="C6" s="33"/>
      <c r="D6" s="33"/>
      <c r="E6" s="33"/>
      <c r="F6" s="33"/>
      <c r="G6" s="34">
        <f>SUM(G7:G8)</f>
        <v>4</v>
      </c>
      <c r="H6" s="35"/>
    </row>
    <row r="7" s="21" customFormat="1" ht="37" customHeight="1" spans="1:8">
      <c r="A7" s="36" t="s">
        <v>40</v>
      </c>
      <c r="B7" s="37" t="s">
        <v>41</v>
      </c>
      <c r="C7" s="37" t="s">
        <v>42</v>
      </c>
      <c r="D7" s="37" t="s">
        <v>43</v>
      </c>
      <c r="E7" s="38" t="s">
        <v>44</v>
      </c>
      <c r="F7" s="37" t="s">
        <v>45</v>
      </c>
      <c r="G7" s="39">
        <v>3</v>
      </c>
      <c r="H7" s="40" t="s">
        <v>46</v>
      </c>
    </row>
    <row r="8" s="21" customFormat="1" ht="37" customHeight="1" spans="1:8">
      <c r="A8" s="36" t="s">
        <v>47</v>
      </c>
      <c r="B8" s="37" t="s">
        <v>48</v>
      </c>
      <c r="C8" s="37" t="s">
        <v>49</v>
      </c>
      <c r="D8" s="37" t="s">
        <v>50</v>
      </c>
      <c r="E8" s="38" t="s">
        <v>51</v>
      </c>
      <c r="F8" s="37" t="s">
        <v>52</v>
      </c>
      <c r="G8" s="39">
        <v>1</v>
      </c>
      <c r="H8" s="40" t="s">
        <v>53</v>
      </c>
    </row>
    <row r="9" s="22" customFormat="1" ht="37" customHeight="1" spans="1:8">
      <c r="A9" s="32" t="s">
        <v>54</v>
      </c>
      <c r="B9" s="33"/>
      <c r="C9" s="33"/>
      <c r="D9" s="33"/>
      <c r="E9" s="33"/>
      <c r="F9" s="33"/>
      <c r="G9" s="34">
        <f>SUM(G10:G11)</f>
        <v>1</v>
      </c>
      <c r="H9" s="35"/>
    </row>
    <row r="10" s="21" customFormat="1" ht="37" customHeight="1" spans="1:8">
      <c r="A10" s="36" t="s">
        <v>55</v>
      </c>
      <c r="B10" s="37" t="s">
        <v>56</v>
      </c>
      <c r="C10" s="37" t="s">
        <v>57</v>
      </c>
      <c r="D10" s="37" t="s">
        <v>58</v>
      </c>
      <c r="E10" s="38" t="s">
        <v>59</v>
      </c>
      <c r="F10" s="37" t="s">
        <v>52</v>
      </c>
      <c r="G10" s="39">
        <v>0.3</v>
      </c>
      <c r="H10" s="40" t="s">
        <v>53</v>
      </c>
    </row>
    <row r="11" s="21" customFormat="1" ht="37" customHeight="1" spans="1:8">
      <c r="A11" s="36" t="s">
        <v>60</v>
      </c>
      <c r="B11" s="37" t="s">
        <v>61</v>
      </c>
      <c r="C11" s="37" t="s">
        <v>49</v>
      </c>
      <c r="D11" s="37" t="s">
        <v>62</v>
      </c>
      <c r="E11" s="38" t="s">
        <v>63</v>
      </c>
      <c r="F11" s="37" t="s">
        <v>52</v>
      </c>
      <c r="G11" s="39">
        <v>0.7</v>
      </c>
      <c r="H11" s="40" t="s">
        <v>53</v>
      </c>
    </row>
    <row r="12" s="22" customFormat="1" ht="37" customHeight="1" spans="1:8">
      <c r="A12" s="32" t="s">
        <v>64</v>
      </c>
      <c r="B12" s="33"/>
      <c r="C12" s="33"/>
      <c r="D12" s="33"/>
      <c r="E12" s="33"/>
      <c r="F12" s="33"/>
      <c r="G12" s="34">
        <f>SUM(G13:G21)</f>
        <v>1</v>
      </c>
      <c r="H12" s="35"/>
    </row>
    <row r="13" s="21" customFormat="1" ht="37" customHeight="1" spans="1:8">
      <c r="A13" s="41" t="s">
        <v>65</v>
      </c>
      <c r="B13" s="37" t="s">
        <v>66</v>
      </c>
      <c r="C13" s="37" t="s">
        <v>67</v>
      </c>
      <c r="D13" s="37" t="s">
        <v>68</v>
      </c>
      <c r="E13" s="37" t="s">
        <v>69</v>
      </c>
      <c r="F13" s="37" t="s">
        <v>52</v>
      </c>
      <c r="G13" s="39">
        <v>0.007557176</v>
      </c>
      <c r="H13" s="42" t="s">
        <v>53</v>
      </c>
    </row>
    <row r="14" s="21" customFormat="1" ht="37" customHeight="1" spans="1:8">
      <c r="A14" s="41" t="s">
        <v>70</v>
      </c>
      <c r="B14" s="37" t="s">
        <v>71</v>
      </c>
      <c r="C14" s="37" t="s">
        <v>67</v>
      </c>
      <c r="D14" s="37" t="s">
        <v>68</v>
      </c>
      <c r="E14" s="37" t="s">
        <v>69</v>
      </c>
      <c r="F14" s="37" t="s">
        <v>52</v>
      </c>
      <c r="G14" s="39">
        <v>0.028854335</v>
      </c>
      <c r="H14" s="42" t="s">
        <v>53</v>
      </c>
    </row>
    <row r="15" s="21" customFormat="1" ht="37" customHeight="1" spans="1:8">
      <c r="A15" s="41" t="s">
        <v>72</v>
      </c>
      <c r="B15" s="37" t="s">
        <v>73</v>
      </c>
      <c r="C15" s="37" t="s">
        <v>67</v>
      </c>
      <c r="D15" s="37" t="s">
        <v>68</v>
      </c>
      <c r="E15" s="37" t="s">
        <v>69</v>
      </c>
      <c r="F15" s="37" t="s">
        <v>52</v>
      </c>
      <c r="G15" s="39">
        <v>0.041</v>
      </c>
      <c r="H15" s="42" t="s">
        <v>53</v>
      </c>
    </row>
    <row r="16" s="21" customFormat="1" ht="37" customHeight="1" spans="1:8">
      <c r="A16" s="41" t="s">
        <v>74</v>
      </c>
      <c r="B16" s="37" t="s">
        <v>75</v>
      </c>
      <c r="C16" s="37" t="s">
        <v>67</v>
      </c>
      <c r="D16" s="37" t="s">
        <v>68</v>
      </c>
      <c r="E16" s="37" t="s">
        <v>69</v>
      </c>
      <c r="F16" s="37" t="s">
        <v>52</v>
      </c>
      <c r="G16" s="39">
        <v>0.040000016</v>
      </c>
      <c r="H16" s="42" t="s">
        <v>53</v>
      </c>
    </row>
    <row r="17" s="21" customFormat="1" ht="37" customHeight="1" spans="1:8">
      <c r="A17" s="41" t="s">
        <v>76</v>
      </c>
      <c r="B17" s="37" t="s">
        <v>77</v>
      </c>
      <c r="C17" s="37" t="s">
        <v>67</v>
      </c>
      <c r="D17" s="37" t="s">
        <v>68</v>
      </c>
      <c r="E17" s="37" t="s">
        <v>69</v>
      </c>
      <c r="F17" s="37" t="s">
        <v>52</v>
      </c>
      <c r="G17" s="39">
        <v>0.0343</v>
      </c>
      <c r="H17" s="42" t="s">
        <v>53</v>
      </c>
    </row>
    <row r="18" s="21" customFormat="1" ht="37" customHeight="1" spans="1:8">
      <c r="A18" s="41" t="s">
        <v>78</v>
      </c>
      <c r="B18" s="37" t="s">
        <v>79</v>
      </c>
      <c r="C18" s="37" t="s">
        <v>67</v>
      </c>
      <c r="D18" s="37" t="s">
        <v>68</v>
      </c>
      <c r="E18" s="37" t="s">
        <v>69</v>
      </c>
      <c r="F18" s="37" t="s">
        <v>52</v>
      </c>
      <c r="G18" s="39">
        <v>0.16815</v>
      </c>
      <c r="H18" s="42" t="s">
        <v>53</v>
      </c>
    </row>
    <row r="19" s="21" customFormat="1" ht="37" customHeight="1" spans="1:8">
      <c r="A19" s="41" t="s">
        <v>80</v>
      </c>
      <c r="B19" s="37" t="s">
        <v>81</v>
      </c>
      <c r="C19" s="37" t="s">
        <v>67</v>
      </c>
      <c r="D19" s="37" t="s">
        <v>68</v>
      </c>
      <c r="E19" s="37" t="s">
        <v>69</v>
      </c>
      <c r="F19" s="37" t="s">
        <v>52</v>
      </c>
      <c r="G19" s="39">
        <v>0.191338471</v>
      </c>
      <c r="H19" s="42" t="s">
        <v>53</v>
      </c>
    </row>
    <row r="20" s="21" customFormat="1" ht="37" customHeight="1" spans="1:8">
      <c r="A20" s="41" t="s">
        <v>82</v>
      </c>
      <c r="B20" s="37" t="s">
        <v>83</v>
      </c>
      <c r="C20" s="37" t="s">
        <v>67</v>
      </c>
      <c r="D20" s="37" t="s">
        <v>68</v>
      </c>
      <c r="E20" s="37" t="s">
        <v>69</v>
      </c>
      <c r="F20" s="37" t="s">
        <v>52</v>
      </c>
      <c r="G20" s="39">
        <v>0.088800002</v>
      </c>
      <c r="H20" s="42" t="s">
        <v>53</v>
      </c>
    </row>
    <row r="21" s="21" customFormat="1" ht="37" customHeight="1" spans="1:8">
      <c r="A21" s="41" t="s">
        <v>84</v>
      </c>
      <c r="B21" s="37" t="s">
        <v>85</v>
      </c>
      <c r="C21" s="37" t="s">
        <v>86</v>
      </c>
      <c r="D21" s="37" t="s">
        <v>43</v>
      </c>
      <c r="E21" s="38" t="s">
        <v>87</v>
      </c>
      <c r="F21" s="37" t="s">
        <v>52</v>
      </c>
      <c r="G21" s="39">
        <v>0.4</v>
      </c>
      <c r="H21" s="42" t="s">
        <v>53</v>
      </c>
    </row>
    <row r="22" s="21" customFormat="1" ht="37" customHeight="1" spans="1:8">
      <c r="A22" s="32" t="s">
        <v>88</v>
      </c>
      <c r="B22" s="33"/>
      <c r="C22" s="33"/>
      <c r="D22" s="33"/>
      <c r="E22" s="33"/>
      <c r="F22" s="33"/>
      <c r="G22" s="34">
        <f>SUM(G23:G29)</f>
        <v>1.2415</v>
      </c>
      <c r="H22" s="35"/>
    </row>
    <row r="23" s="21" customFormat="1" ht="37" customHeight="1" spans="1:8">
      <c r="A23" s="43" t="s">
        <v>89</v>
      </c>
      <c r="B23" s="44" t="s">
        <v>90</v>
      </c>
      <c r="C23" s="44" t="s">
        <v>91</v>
      </c>
      <c r="D23" s="44" t="s">
        <v>92</v>
      </c>
      <c r="E23" s="45" t="s">
        <v>93</v>
      </c>
      <c r="F23" s="44" t="s">
        <v>52</v>
      </c>
      <c r="G23" s="46">
        <v>0.710724</v>
      </c>
      <c r="H23" s="42" t="s">
        <v>53</v>
      </c>
    </row>
    <row r="24" s="21" customFormat="1" ht="37" customHeight="1" spans="1:8">
      <c r="A24" s="43" t="s">
        <v>94</v>
      </c>
      <c r="B24" s="44" t="s">
        <v>95</v>
      </c>
      <c r="C24" s="44" t="s">
        <v>96</v>
      </c>
      <c r="D24" s="44" t="s">
        <v>92</v>
      </c>
      <c r="E24" s="45" t="s">
        <v>97</v>
      </c>
      <c r="F24" s="44" t="s">
        <v>52</v>
      </c>
      <c r="G24" s="46">
        <v>0.02</v>
      </c>
      <c r="H24" s="42" t="s">
        <v>98</v>
      </c>
    </row>
    <row r="25" s="21" customFormat="1" ht="37" customHeight="1" spans="1:8">
      <c r="A25" s="43" t="s">
        <v>99</v>
      </c>
      <c r="B25" s="44" t="s">
        <v>100</v>
      </c>
      <c r="C25" s="44" t="s">
        <v>101</v>
      </c>
      <c r="D25" s="44" t="s">
        <v>92</v>
      </c>
      <c r="E25" s="45" t="s">
        <v>97</v>
      </c>
      <c r="F25" s="44" t="s">
        <v>52</v>
      </c>
      <c r="G25" s="46">
        <v>0.02</v>
      </c>
      <c r="H25" s="42" t="s">
        <v>98</v>
      </c>
    </row>
    <row r="26" s="21" customFormat="1" ht="37" customHeight="1" spans="1:8">
      <c r="A26" s="43" t="s">
        <v>102</v>
      </c>
      <c r="B26" s="44" t="s">
        <v>103</v>
      </c>
      <c r="C26" s="44" t="s">
        <v>104</v>
      </c>
      <c r="D26" s="44" t="s">
        <v>92</v>
      </c>
      <c r="E26" s="45" t="s">
        <v>97</v>
      </c>
      <c r="F26" s="44" t="s">
        <v>52</v>
      </c>
      <c r="G26" s="46">
        <v>0.08</v>
      </c>
      <c r="H26" s="42" t="s">
        <v>98</v>
      </c>
    </row>
    <row r="27" s="21" customFormat="1" ht="37" customHeight="1" spans="1:8">
      <c r="A27" s="43" t="s">
        <v>105</v>
      </c>
      <c r="B27" s="44" t="s">
        <v>106</v>
      </c>
      <c r="C27" s="44" t="s">
        <v>107</v>
      </c>
      <c r="D27" s="44" t="s">
        <v>108</v>
      </c>
      <c r="E27" s="45" t="s">
        <v>109</v>
      </c>
      <c r="F27" s="44" t="s">
        <v>52</v>
      </c>
      <c r="G27" s="46">
        <v>0.289276</v>
      </c>
      <c r="H27" s="42" t="s">
        <v>53</v>
      </c>
    </row>
    <row r="28" s="21" customFormat="1" ht="37" customHeight="1" spans="1:8">
      <c r="A28" s="43" t="s">
        <v>110</v>
      </c>
      <c r="B28" s="44" t="s">
        <v>111</v>
      </c>
      <c r="C28" s="44" t="s">
        <v>112</v>
      </c>
      <c r="D28" s="44" t="s">
        <v>92</v>
      </c>
      <c r="E28" s="45" t="s">
        <v>97</v>
      </c>
      <c r="F28" s="44" t="s">
        <v>52</v>
      </c>
      <c r="G28" s="46">
        <v>0.0865</v>
      </c>
      <c r="H28" s="42" t="s">
        <v>98</v>
      </c>
    </row>
    <row r="29" s="21" customFormat="1" ht="37" customHeight="1" spans="1:8">
      <c r="A29" s="43" t="s">
        <v>113</v>
      </c>
      <c r="B29" s="44" t="s">
        <v>114</v>
      </c>
      <c r="C29" s="44" t="s">
        <v>112</v>
      </c>
      <c r="D29" s="44" t="s">
        <v>92</v>
      </c>
      <c r="E29" s="45" t="s">
        <v>97</v>
      </c>
      <c r="F29" s="44" t="s">
        <v>52</v>
      </c>
      <c r="G29" s="46">
        <v>0.035</v>
      </c>
      <c r="H29" s="42" t="s">
        <v>98</v>
      </c>
    </row>
    <row r="30" s="21" customFormat="1" ht="37" customHeight="1" spans="1:8">
      <c r="A30" s="32" t="s">
        <v>115</v>
      </c>
      <c r="B30" s="33"/>
      <c r="C30" s="33"/>
      <c r="D30" s="33"/>
      <c r="E30" s="33"/>
      <c r="F30" s="33"/>
      <c r="G30" s="34">
        <f>SUM(G31:G39)</f>
        <v>1</v>
      </c>
      <c r="H30" s="35"/>
    </row>
    <row r="31" s="21" customFormat="1" ht="37" customHeight="1" spans="1:8">
      <c r="A31" s="36" t="s">
        <v>116</v>
      </c>
      <c r="B31" s="37" t="s">
        <v>117</v>
      </c>
      <c r="C31" s="37" t="s">
        <v>118</v>
      </c>
      <c r="D31" s="37" t="s">
        <v>119</v>
      </c>
      <c r="E31" s="38" t="s">
        <v>120</v>
      </c>
      <c r="F31" s="37" t="s">
        <v>52</v>
      </c>
      <c r="G31" s="39">
        <v>0.0468</v>
      </c>
      <c r="H31" s="40" t="s">
        <v>98</v>
      </c>
    </row>
    <row r="32" s="21" customFormat="1" ht="37" customHeight="1" spans="1:8">
      <c r="A32" s="36" t="s">
        <v>121</v>
      </c>
      <c r="B32" s="37" t="s">
        <v>122</v>
      </c>
      <c r="C32" s="37" t="s">
        <v>107</v>
      </c>
      <c r="D32" s="37" t="s">
        <v>108</v>
      </c>
      <c r="E32" s="38" t="s">
        <v>123</v>
      </c>
      <c r="F32" s="37" t="s">
        <v>52</v>
      </c>
      <c r="G32" s="39">
        <v>0.08</v>
      </c>
      <c r="H32" s="40" t="s">
        <v>98</v>
      </c>
    </row>
    <row r="33" s="21" customFormat="1" ht="37" customHeight="1" spans="1:8">
      <c r="A33" s="36" t="s">
        <v>124</v>
      </c>
      <c r="B33" s="37" t="s">
        <v>125</v>
      </c>
      <c r="C33" s="37" t="s">
        <v>126</v>
      </c>
      <c r="D33" s="37" t="s">
        <v>127</v>
      </c>
      <c r="E33" s="38" t="s">
        <v>128</v>
      </c>
      <c r="F33" s="37" t="s">
        <v>52</v>
      </c>
      <c r="G33" s="39">
        <v>0.093</v>
      </c>
      <c r="H33" s="40" t="s">
        <v>98</v>
      </c>
    </row>
    <row r="34" s="21" customFormat="1" ht="37" customHeight="1" spans="1:8">
      <c r="A34" s="36" t="s">
        <v>129</v>
      </c>
      <c r="B34" s="37" t="s">
        <v>130</v>
      </c>
      <c r="C34" s="37" t="s">
        <v>131</v>
      </c>
      <c r="D34" s="37" t="s">
        <v>132</v>
      </c>
      <c r="E34" s="38" t="s">
        <v>133</v>
      </c>
      <c r="F34" s="37" t="s">
        <v>52</v>
      </c>
      <c r="G34" s="39">
        <v>0.05</v>
      </c>
      <c r="H34" s="40" t="s">
        <v>98</v>
      </c>
    </row>
    <row r="35" s="21" customFormat="1" ht="37" customHeight="1" spans="1:8">
      <c r="A35" s="36" t="s">
        <v>134</v>
      </c>
      <c r="B35" s="37" t="s">
        <v>135</v>
      </c>
      <c r="C35" s="37" t="s">
        <v>136</v>
      </c>
      <c r="D35" s="37" t="s">
        <v>137</v>
      </c>
      <c r="E35" s="38" t="s">
        <v>138</v>
      </c>
      <c r="F35" s="37" t="s">
        <v>52</v>
      </c>
      <c r="G35" s="39">
        <v>0.11</v>
      </c>
      <c r="H35" s="40" t="s">
        <v>98</v>
      </c>
    </row>
    <row r="36" s="21" customFormat="1" ht="37" customHeight="1" spans="1:8">
      <c r="A36" s="36" t="s">
        <v>139</v>
      </c>
      <c r="B36" s="37" t="s">
        <v>140</v>
      </c>
      <c r="C36" s="37" t="s">
        <v>141</v>
      </c>
      <c r="D36" s="37" t="s">
        <v>43</v>
      </c>
      <c r="E36" s="38" t="s">
        <v>142</v>
      </c>
      <c r="F36" s="37" t="s">
        <v>52</v>
      </c>
      <c r="G36" s="39">
        <v>0.25</v>
      </c>
      <c r="H36" s="40" t="s">
        <v>98</v>
      </c>
    </row>
    <row r="37" s="21" customFormat="1" ht="37" customHeight="1" spans="1:8">
      <c r="A37" s="36" t="s">
        <v>143</v>
      </c>
      <c r="B37" s="37" t="s">
        <v>144</v>
      </c>
      <c r="C37" s="37" t="s">
        <v>126</v>
      </c>
      <c r="D37" s="37" t="s">
        <v>127</v>
      </c>
      <c r="E37" s="38" t="s">
        <v>145</v>
      </c>
      <c r="F37" s="37" t="s">
        <v>52</v>
      </c>
      <c r="G37" s="39">
        <v>0.06</v>
      </c>
      <c r="H37" s="40" t="s">
        <v>98</v>
      </c>
    </row>
    <row r="38" s="21" customFormat="1" ht="37" customHeight="1" spans="1:8">
      <c r="A38" s="36" t="s">
        <v>146</v>
      </c>
      <c r="B38" s="37" t="s">
        <v>147</v>
      </c>
      <c r="C38" s="37" t="s">
        <v>148</v>
      </c>
      <c r="D38" s="37" t="s">
        <v>68</v>
      </c>
      <c r="E38" s="38" t="s">
        <v>149</v>
      </c>
      <c r="F38" s="37" t="s">
        <v>52</v>
      </c>
      <c r="G38" s="39">
        <v>0.3</v>
      </c>
      <c r="H38" s="40" t="s">
        <v>98</v>
      </c>
    </row>
    <row r="39" s="21" customFormat="1" ht="37" customHeight="1" spans="1:8">
      <c r="A39" s="36" t="s">
        <v>150</v>
      </c>
      <c r="B39" s="37" t="s">
        <v>151</v>
      </c>
      <c r="C39" s="37" t="s">
        <v>152</v>
      </c>
      <c r="D39" s="37" t="s">
        <v>68</v>
      </c>
      <c r="E39" s="38" t="s">
        <v>149</v>
      </c>
      <c r="F39" s="37" t="s">
        <v>52</v>
      </c>
      <c r="G39" s="39">
        <v>0.0102</v>
      </c>
      <c r="H39" s="40" t="s">
        <v>98</v>
      </c>
    </row>
    <row r="40" s="22" customFormat="1" ht="37" customHeight="1" spans="1:8">
      <c r="A40" s="32" t="s">
        <v>153</v>
      </c>
      <c r="B40" s="33"/>
      <c r="C40" s="33"/>
      <c r="D40" s="33"/>
      <c r="E40" s="33"/>
      <c r="F40" s="33"/>
      <c r="G40" s="34">
        <f>SUM(G41:G46)</f>
        <v>4.3351</v>
      </c>
      <c r="H40" s="35"/>
    </row>
    <row r="41" s="21" customFormat="1" ht="37" customHeight="1" spans="1:8">
      <c r="A41" s="36" t="s">
        <v>154</v>
      </c>
      <c r="B41" s="37" t="s">
        <v>155</v>
      </c>
      <c r="C41" s="37" t="s">
        <v>156</v>
      </c>
      <c r="D41" s="37" t="s">
        <v>108</v>
      </c>
      <c r="E41" s="38" t="s">
        <v>157</v>
      </c>
      <c r="F41" s="37" t="s">
        <v>52</v>
      </c>
      <c r="G41" s="39">
        <v>2</v>
      </c>
      <c r="H41" s="40" t="s">
        <v>98</v>
      </c>
    </row>
    <row r="42" s="21" customFormat="1" ht="37" customHeight="1" spans="1:8">
      <c r="A42" s="36" t="s">
        <v>158</v>
      </c>
      <c r="B42" s="37" t="s">
        <v>159</v>
      </c>
      <c r="C42" s="37" t="s">
        <v>136</v>
      </c>
      <c r="D42" s="37" t="s">
        <v>160</v>
      </c>
      <c r="E42" s="38" t="s">
        <v>161</v>
      </c>
      <c r="F42" s="37" t="s">
        <v>52</v>
      </c>
      <c r="G42" s="39">
        <v>0.5222</v>
      </c>
      <c r="H42" s="40" t="s">
        <v>98</v>
      </c>
    </row>
    <row r="43" s="21" customFormat="1" ht="37" customHeight="1" spans="1:8">
      <c r="A43" s="36" t="s">
        <v>162</v>
      </c>
      <c r="B43" s="37" t="s">
        <v>163</v>
      </c>
      <c r="C43" s="37" t="s">
        <v>164</v>
      </c>
      <c r="D43" s="37" t="s">
        <v>160</v>
      </c>
      <c r="E43" s="38" t="s">
        <v>165</v>
      </c>
      <c r="F43" s="37" t="s">
        <v>52</v>
      </c>
      <c r="G43" s="39">
        <v>1.1502</v>
      </c>
      <c r="H43" s="40" t="s">
        <v>98</v>
      </c>
    </row>
    <row r="44" s="21" customFormat="1" ht="37" customHeight="1" spans="1:8">
      <c r="A44" s="36" t="s">
        <v>166</v>
      </c>
      <c r="B44" s="37" t="s">
        <v>167</v>
      </c>
      <c r="C44" s="37" t="s">
        <v>148</v>
      </c>
      <c r="D44" s="37" t="s">
        <v>68</v>
      </c>
      <c r="E44" s="38" t="s">
        <v>168</v>
      </c>
      <c r="F44" s="37" t="s">
        <v>52</v>
      </c>
      <c r="G44" s="39">
        <v>0.3</v>
      </c>
      <c r="H44" s="40" t="s">
        <v>98</v>
      </c>
    </row>
    <row r="45" s="21" customFormat="1" ht="37" customHeight="1" spans="1:8">
      <c r="A45" s="36" t="s">
        <v>169</v>
      </c>
      <c r="B45" s="37" t="s">
        <v>170</v>
      </c>
      <c r="C45" s="37" t="s">
        <v>91</v>
      </c>
      <c r="D45" s="37" t="s">
        <v>160</v>
      </c>
      <c r="E45" s="38" t="s">
        <v>165</v>
      </c>
      <c r="F45" s="37" t="s">
        <v>52</v>
      </c>
      <c r="G45" s="39">
        <v>0.3129</v>
      </c>
      <c r="H45" s="40" t="s">
        <v>98</v>
      </c>
    </row>
    <row r="46" s="21" customFormat="1" ht="37" customHeight="1" spans="1:8">
      <c r="A46" s="36" t="s">
        <v>171</v>
      </c>
      <c r="B46" s="37" t="s">
        <v>172</v>
      </c>
      <c r="C46" s="37" t="s">
        <v>96</v>
      </c>
      <c r="D46" s="37" t="s">
        <v>173</v>
      </c>
      <c r="E46" s="38" t="s">
        <v>174</v>
      </c>
      <c r="F46" s="37" t="s">
        <v>52</v>
      </c>
      <c r="G46" s="39">
        <v>0.0498</v>
      </c>
      <c r="H46" s="40" t="s">
        <v>98</v>
      </c>
    </row>
    <row r="47" s="20" customFormat="1" ht="39" customHeight="1" spans="1:8">
      <c r="A47" s="24" t="s">
        <v>175</v>
      </c>
      <c r="B47" s="24"/>
      <c r="C47" s="24"/>
      <c r="D47" s="24"/>
      <c r="E47" s="24"/>
      <c r="F47" s="24"/>
      <c r="G47" s="47"/>
      <c r="H47" s="24"/>
    </row>
    <row r="48" s="20" customFormat="1" ht="17" customHeight="1" spans="1:8">
      <c r="A48" s="48"/>
      <c r="B48" s="48"/>
      <c r="C48" s="48"/>
      <c r="D48" s="48"/>
      <c r="E48" s="48"/>
      <c r="F48" s="48"/>
      <c r="G48" s="49"/>
      <c r="H48" s="48"/>
    </row>
  </sheetData>
  <mergeCells count="11">
    <mergeCell ref="A2:H2"/>
    <mergeCell ref="A3:H3"/>
    <mergeCell ref="A5:F5"/>
    <mergeCell ref="A6:F6"/>
    <mergeCell ref="A9:F9"/>
    <mergeCell ref="A12:F12"/>
    <mergeCell ref="A22:F22"/>
    <mergeCell ref="A30:F30"/>
    <mergeCell ref="A40:F40"/>
    <mergeCell ref="A47:H47"/>
    <mergeCell ref="A48:H48"/>
  </mergeCells>
  <pageMargins left="0.393055555555556" right="0.236111111111111" top="0.393055555555556" bottom="0.393055555555556" header="0" footer="0"/>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tabSelected="1" workbookViewId="0">
      <pane xSplit="1" topLeftCell="B1" activePane="topRight" state="frozen"/>
      <selection/>
      <selection pane="topRight" activeCell="B14" sqref="B12 B14"/>
    </sheetView>
  </sheetViews>
  <sheetFormatPr defaultColWidth="9" defaultRowHeight="13.5" outlineLevelCol="2"/>
  <cols>
    <col min="1" max="1" width="43.625" customWidth="1"/>
    <col min="2" max="3" width="37.125" customWidth="1"/>
  </cols>
  <sheetData>
    <row r="1" ht="14.3" customHeight="1" spans="1:3">
      <c r="A1" s="1" t="s">
        <v>176</v>
      </c>
      <c r="B1" s="2"/>
      <c r="C1" s="2"/>
    </row>
    <row r="2" ht="20" customHeight="1" spans="1:3">
      <c r="A2" s="3" t="s">
        <v>177</v>
      </c>
      <c r="B2" s="3"/>
      <c r="C2" s="3"/>
    </row>
    <row r="3" ht="14.3" customHeight="1" spans="1:3">
      <c r="A3" s="2"/>
      <c r="B3" s="2"/>
      <c r="C3" s="4" t="s">
        <v>2</v>
      </c>
    </row>
    <row r="4" ht="18" customHeight="1" spans="1:3">
      <c r="A4" s="5" t="s">
        <v>178</v>
      </c>
      <c r="B4" s="6" t="s">
        <v>179</v>
      </c>
      <c r="C4" s="5" t="s">
        <v>180</v>
      </c>
    </row>
    <row r="5" ht="18" customHeight="1" spans="1:3">
      <c r="A5" s="7" t="s">
        <v>181</v>
      </c>
      <c r="B5" s="8">
        <f>SUM(B6:B7)</f>
        <v>423.6603305078</v>
      </c>
      <c r="C5" s="9">
        <f>SUM(C6:C7)</f>
        <v>117.367813</v>
      </c>
    </row>
    <row r="6" ht="18" customHeight="1" spans="1:3">
      <c r="A6" s="7" t="s">
        <v>182</v>
      </c>
      <c r="B6" s="8">
        <v>265.7874925078</v>
      </c>
      <c r="C6" s="10">
        <v>90.990483</v>
      </c>
    </row>
    <row r="7" ht="18" customHeight="1" spans="1:3">
      <c r="A7" s="11" t="s">
        <v>183</v>
      </c>
      <c r="B7" s="12">
        <v>157.872838</v>
      </c>
      <c r="C7" s="13">
        <v>26.37733</v>
      </c>
    </row>
    <row r="8" ht="18" customHeight="1" spans="1:3">
      <c r="A8" s="7" t="s">
        <v>184</v>
      </c>
      <c r="B8" s="8">
        <f>SUM(B9:B10)</f>
        <v>458.765761</v>
      </c>
      <c r="C8" s="9">
        <f>SUM(C9:C10)</f>
        <v>131.257555</v>
      </c>
    </row>
    <row r="9" ht="18" customHeight="1" spans="1:3">
      <c r="A9" s="14" t="s">
        <v>182</v>
      </c>
      <c r="B9" s="15">
        <v>299.598483</v>
      </c>
      <c r="C9" s="10">
        <v>104.551979</v>
      </c>
    </row>
    <row r="10" ht="18" customHeight="1" spans="1:3">
      <c r="A10" s="11" t="s">
        <v>183</v>
      </c>
      <c r="B10" s="12">
        <v>159.167278</v>
      </c>
      <c r="C10" s="13">
        <v>26.705576</v>
      </c>
    </row>
    <row r="11" ht="18" customHeight="1" spans="1:3">
      <c r="A11" s="7" t="s">
        <v>185</v>
      </c>
      <c r="B11" s="8">
        <f>SUM(B12:B18)</f>
        <v>69.2135866834</v>
      </c>
      <c r="C11" s="9">
        <f>SUM(C12:C18)</f>
        <v>7.554</v>
      </c>
    </row>
    <row r="12" ht="18" customHeight="1" spans="1:3">
      <c r="A12" s="7" t="s">
        <v>186</v>
      </c>
      <c r="B12" s="8">
        <v>9.5766</v>
      </c>
      <c r="C12" s="10"/>
    </row>
    <row r="13" ht="18" customHeight="1" spans="1:3">
      <c r="A13" s="7" t="s">
        <v>187</v>
      </c>
      <c r="B13" s="8">
        <v>19.2967</v>
      </c>
      <c r="C13" s="10">
        <v>7.4342</v>
      </c>
    </row>
    <row r="14" ht="18" customHeight="1" spans="1:3">
      <c r="A14" s="7" t="s">
        <v>188</v>
      </c>
      <c r="B14" s="8">
        <v>3</v>
      </c>
      <c r="C14" s="10"/>
    </row>
    <row r="15" ht="18" customHeight="1" spans="1:3">
      <c r="A15" s="7" t="s">
        <v>189</v>
      </c>
      <c r="B15" s="8">
        <v>4.4455</v>
      </c>
      <c r="C15" s="10">
        <v>0.1198</v>
      </c>
    </row>
    <row r="16" ht="18" customHeight="1" spans="1:3">
      <c r="A16" s="7" t="s">
        <v>190</v>
      </c>
      <c r="B16" s="8">
        <v>14.45</v>
      </c>
      <c r="C16" s="10"/>
    </row>
    <row r="17" ht="18" customHeight="1" spans="1:3">
      <c r="A17" s="7" t="s">
        <v>191</v>
      </c>
      <c r="B17" s="8">
        <v>18.17</v>
      </c>
      <c r="C17" s="10"/>
    </row>
    <row r="18" ht="18" customHeight="1" spans="1:3">
      <c r="A18" s="11" t="s">
        <v>192</v>
      </c>
      <c r="B18" s="12">
        <v>0.2747866834</v>
      </c>
      <c r="C18" s="13"/>
    </row>
    <row r="19" ht="18" customHeight="1" spans="1:3">
      <c r="A19" s="7" t="s">
        <v>193</v>
      </c>
      <c r="B19" s="8">
        <f>SUM(B20:B21)</f>
        <v>23.9252105096</v>
      </c>
      <c r="C19" s="9">
        <f>SUM(C20:C21)</f>
        <v>7.6136716105</v>
      </c>
    </row>
    <row r="20" ht="18" customHeight="1" spans="1:3">
      <c r="A20" s="7" t="s">
        <v>194</v>
      </c>
      <c r="B20" s="8">
        <v>19.4797105096</v>
      </c>
      <c r="C20" s="10">
        <v>7.4938716105</v>
      </c>
    </row>
    <row r="21" ht="18" customHeight="1" spans="1:3">
      <c r="A21" s="11" t="s">
        <v>183</v>
      </c>
      <c r="B21" s="12">
        <v>4.4455</v>
      </c>
      <c r="C21" s="13">
        <v>0.1198</v>
      </c>
    </row>
    <row r="22" ht="18" customHeight="1" spans="1:3">
      <c r="A22" s="7" t="s">
        <v>195</v>
      </c>
      <c r="B22" s="8">
        <f>SUM(B23:B24)</f>
        <v>13.1568</v>
      </c>
      <c r="C22" s="9">
        <f>SUM(C23:C24)</f>
        <v>4.2218</v>
      </c>
    </row>
    <row r="23" ht="18" customHeight="1" spans="1:3">
      <c r="A23" s="7" t="s">
        <v>194</v>
      </c>
      <c r="B23" s="8">
        <v>9.5868</v>
      </c>
      <c r="C23" s="10">
        <v>3.2182</v>
      </c>
    </row>
    <row r="24" ht="18" customHeight="1" spans="1:3">
      <c r="A24" s="11" t="s">
        <v>183</v>
      </c>
      <c r="B24" s="12">
        <v>3.57</v>
      </c>
      <c r="C24" s="13">
        <v>1.0036</v>
      </c>
    </row>
    <row r="25" ht="18" customHeight="1" spans="1:3">
      <c r="A25" s="7" t="s">
        <v>196</v>
      </c>
      <c r="B25" s="8">
        <f>SUM(B26:B27)</f>
        <v>468.9487066816</v>
      </c>
      <c r="C25" s="9">
        <f>SUM(C26:C27)</f>
        <v>117.3081413895</v>
      </c>
    </row>
    <row r="26" ht="18" customHeight="1" spans="1:3">
      <c r="A26" s="7" t="s">
        <v>182</v>
      </c>
      <c r="B26" s="8">
        <f>B6+B12+B13+B16+B18-B20</f>
        <v>289.9058686816</v>
      </c>
      <c r="C26" s="9">
        <f>C6+C12+C13+C16+C18-C20</f>
        <v>90.9308113895</v>
      </c>
    </row>
    <row r="27" ht="18" customHeight="1" spans="1:3">
      <c r="A27" s="11" t="s">
        <v>183</v>
      </c>
      <c r="B27" s="12">
        <f>B7+B14+B15+B17-B21</f>
        <v>179.042838</v>
      </c>
      <c r="C27" s="16">
        <f>C7+C14+C15+C17-C21</f>
        <v>26.37733</v>
      </c>
    </row>
    <row r="28" ht="18" customHeight="1" spans="1:3">
      <c r="A28" s="7" t="s">
        <v>197</v>
      </c>
      <c r="B28" s="8">
        <f>SUM(B29:B30)</f>
        <v>504.0707367472</v>
      </c>
      <c r="C28" s="9">
        <f>SUM(C29:C30)</f>
        <v>131.1981203942</v>
      </c>
    </row>
    <row r="29" ht="18" customHeight="1" spans="1:3">
      <c r="A29" s="14" t="s">
        <v>182</v>
      </c>
      <c r="B29" s="15">
        <v>323.7334587472</v>
      </c>
      <c r="C29" s="10">
        <v>104.4925443942</v>
      </c>
    </row>
    <row r="30" ht="18" customHeight="1" spans="1:3">
      <c r="A30" s="17" t="s">
        <v>183</v>
      </c>
      <c r="B30" s="15">
        <v>180.337278</v>
      </c>
      <c r="C30" s="10">
        <v>26.705576</v>
      </c>
    </row>
    <row r="31" ht="19" customHeight="1" spans="1:3">
      <c r="A31" s="18" t="s">
        <v>198</v>
      </c>
      <c r="B31" s="18"/>
      <c r="C31" s="18"/>
    </row>
    <row r="32" ht="19" customHeight="1" spans="1:3">
      <c r="A32" s="19" t="s">
        <v>199</v>
      </c>
      <c r="B32" s="19"/>
      <c r="C32" s="19"/>
    </row>
  </sheetData>
  <mergeCells count="3">
    <mergeCell ref="A2:C2"/>
    <mergeCell ref="A31:C31"/>
    <mergeCell ref="A32:C32"/>
  </mergeCells>
  <printOptions horizontalCentered="1" verticalCentered="1"/>
  <pageMargins left="0.511805555555556" right="0.314583333333333" top="0.267361111111111" bottom="0.267361111111111" header="0" footer="0"/>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表1-1 地方政府债务限额及余额决算情况表</vt:lpstr>
      <vt:lpstr>表1-2 地方政府债券使用情况表</vt:lpstr>
      <vt:lpstr>表1-3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1901+陈震</cp:lastModifiedBy>
  <dcterms:created xsi:type="dcterms:W3CDTF">2019-07-04T00:03:00Z</dcterms:created>
  <dcterms:modified xsi:type="dcterms:W3CDTF">2020-07-15T09:48:50Z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